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2"/>
  </bookViews>
  <sheets>
    <sheet name="Sheet1" sheetId="1" r:id="rId1"/>
    <sheet name="Distant scan old" sheetId="2" r:id="rId2"/>
    <sheet name="Distance scan" sheetId="3" r:id="rId3"/>
  </sheets>
  <definedNames/>
  <calcPr fullCalcOnLoad="1"/>
</workbook>
</file>

<file path=xl/comments3.xml><?xml version="1.0" encoding="utf-8"?>
<comments xmlns="http://schemas.openxmlformats.org/spreadsheetml/2006/main">
  <authors>
    <author>sterbini</author>
  </authors>
  <commentList>
    <comment ref="B27" authorId="0">
      <text>
        <r>
          <rPr>
            <b/>
            <sz val="8"/>
            <rFont val="Tahoma"/>
            <family val="0"/>
          </rPr>
          <t>sterbini:</t>
        </r>
        <r>
          <rPr>
            <sz val="8"/>
            <rFont val="Tahoma"/>
            <family val="0"/>
          </rPr>
          <t xml:space="preserve">
New tuens .1177 .1638</t>
        </r>
      </text>
    </comment>
    <comment ref="N33" authorId="0">
      <text>
        <r>
          <rPr>
            <b/>
            <sz val="8"/>
            <rFont val="Tahoma"/>
            <family val="0"/>
          </rPr>
          <t>sterbini:</t>
        </r>
        <r>
          <rPr>
            <sz val="8"/>
            <rFont val="Tahoma"/>
            <family val="0"/>
          </rPr>
          <t xml:space="preserve">
This is duboius since perhaps we are scraping the beam</t>
        </r>
      </text>
    </comment>
  </commentList>
</comments>
</file>

<file path=xl/sharedStrings.xml><?xml version="1.0" encoding="utf-8"?>
<sst xmlns="http://schemas.openxmlformats.org/spreadsheetml/2006/main" count="56" uniqueCount="22">
  <si>
    <t>Qx</t>
  </si>
  <si>
    <t>Qy</t>
  </si>
  <si>
    <t>I</t>
  </si>
  <si>
    <t>DeltaQx</t>
  </si>
  <si>
    <t>DeltaQy</t>
  </si>
  <si>
    <t>New</t>
  </si>
  <si>
    <t>sigma_y=1.8mm</t>
  </si>
  <si>
    <t>NewQx</t>
  </si>
  <si>
    <t>SC</t>
  </si>
  <si>
    <t>Distance should be between 18-20mm</t>
  </si>
  <si>
    <t>Time</t>
  </si>
  <si>
    <t>``</t>
  </si>
  <si>
    <t>Distance</t>
  </si>
  <si>
    <t>I at 2500</t>
  </si>
  <si>
    <t>I at 4000</t>
  </si>
  <si>
    <t>NewQy</t>
  </si>
  <si>
    <t>Strong coupling</t>
  </si>
  <si>
    <t xml:space="preserve">RHIC </t>
  </si>
  <si>
    <t>Horizontal tunes goes down and V tunes goes up</t>
  </si>
  <si>
    <t>Horizontal tunes goes up and V tunes goes down</t>
  </si>
  <si>
    <t xml:space="preserve">the vertical sigma is 1.68mm </t>
  </si>
  <si>
    <t>the vertical sigma is about 1.8 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</si>
</sst>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3.5"/>
      <name val="Arial"/>
      <family val="0"/>
    </font>
    <font>
      <sz val="3.25"/>
      <name val="Arial"/>
      <family val="0"/>
    </font>
    <font>
      <sz val="8.75"/>
      <name val="Arial"/>
      <family val="0"/>
    </font>
    <font>
      <sz val="8.75"/>
      <color indexed="33"/>
      <name val="Arial"/>
      <family val="2"/>
    </font>
    <font>
      <vertAlign val="superscript"/>
      <sz val="8.75"/>
      <color indexed="3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.75"/>
      <color indexed="10"/>
      <name val="Arial"/>
      <family val="2"/>
    </font>
    <font>
      <vertAlign val="superscript"/>
      <sz val="8.75"/>
      <color indexed="10"/>
      <name val="Arial"/>
      <family val="2"/>
    </font>
    <font>
      <sz val="8.75"/>
      <color indexed="58"/>
      <name val="Arial"/>
      <family val="2"/>
    </font>
    <font>
      <vertAlign val="superscript"/>
      <sz val="8.75"/>
      <color indexed="5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525"/>
          <c:h val="0.93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'Distance scan'!$I$6:$I$12</c:f>
              <c:numCache>
                <c:ptCount val="7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14</c:v>
                </c:pt>
              </c:numCache>
            </c:numRef>
          </c:xVal>
          <c:yVal>
            <c:numRef>
              <c:f>'Distance scan'!$L$6:$L$12</c:f>
              <c:numCache>
                <c:ptCount val="7"/>
                <c:pt idx="0">
                  <c:v>0.00035285815102328866</c:v>
                </c:pt>
                <c:pt idx="1">
                  <c:v>0.001826817683595177</c:v>
                </c:pt>
                <c:pt idx="2">
                  <c:v>0.03972553268327916</c:v>
                </c:pt>
                <c:pt idx="3">
                  <c:v>0.028153153153153154</c:v>
                </c:pt>
                <c:pt idx="4">
                  <c:v>0.0913818722139673</c:v>
                </c:pt>
                <c:pt idx="5">
                  <c:v>0.23567993003935286</c:v>
                </c:pt>
                <c:pt idx="6">
                  <c:v>0.04108610217934977</c:v>
                </c:pt>
              </c:numCache>
            </c:numRef>
          </c:yVal>
          <c:smooth val="0"/>
        </c:ser>
        <c:axId val="63825782"/>
        <c:axId val="37561127"/>
      </c:scatterChart>
      <c:val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61127"/>
        <c:crosses val="autoZero"/>
        <c:crossBetween val="midCat"/>
        <c:dispUnits/>
      </c:valAx>
      <c:valAx>
        <c:axId val="37561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25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46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175"/>
          <c:h val="0.9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'Distance scan'!$I$17:$I$21</c:f>
              <c:numCache>
                <c:ptCount val="5"/>
                <c:pt idx="0">
                  <c:v>24.5</c:v>
                </c:pt>
                <c:pt idx="1">
                  <c:v>22.5</c:v>
                </c:pt>
                <c:pt idx="2">
                  <c:v>20.5</c:v>
                </c:pt>
                <c:pt idx="3">
                  <c:v>18.5</c:v>
                </c:pt>
                <c:pt idx="4">
                  <c:v>16.5</c:v>
                </c:pt>
              </c:numCache>
            </c:numRef>
          </c:xVal>
          <c:yVal>
            <c:numRef>
              <c:f>'Distance scan'!$L$17:$L$21</c:f>
              <c:numCache>
                <c:ptCount val="5"/>
                <c:pt idx="0">
                  <c:v>0.037701317715959005</c:v>
                </c:pt>
                <c:pt idx="1">
                  <c:v>0.09405204460966543</c:v>
                </c:pt>
                <c:pt idx="2">
                  <c:v>0.188327962764053</c:v>
                </c:pt>
                <c:pt idx="3">
                  <c:v>0.26848249027237353</c:v>
                </c:pt>
                <c:pt idx="4">
                  <c:v>0.3104822638501395</c:v>
                </c:pt>
              </c:numCache>
            </c:numRef>
          </c:yVal>
          <c:smooth val="0"/>
        </c:ser>
        <c:axId val="2505824"/>
        <c:axId val="22552417"/>
      </c:scatterChart>
      <c:val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52417"/>
        <c:crosses val="autoZero"/>
        <c:crossBetween val="midCat"/>
        <c:dispUnits/>
      </c:valAx>
      <c:valAx>
        <c:axId val="22552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5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4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5375"/>
          <c:w val="0.83875"/>
          <c:h val="0.94625"/>
        </c:manualLayout>
      </c:layout>
      <c:scatterChart>
        <c:scatterStyle val="lineMarker"/>
        <c:varyColors val="0"/>
        <c:ser>
          <c:idx val="0"/>
          <c:order val="0"/>
          <c:tx>
            <c:v>.32 .29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'Distance scan'!$I$6:$I$12</c:f>
              <c:numCache>
                <c:ptCount val="7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14</c:v>
                </c:pt>
              </c:numCache>
            </c:numRef>
          </c:xVal>
          <c:yVal>
            <c:numRef>
              <c:f>'Distance scan'!$N$6:$N$12</c:f>
              <c:numCache>
                <c:ptCount val="7"/>
                <c:pt idx="0">
                  <c:v>2834</c:v>
                </c:pt>
                <c:pt idx="1">
                  <c:v>547.4</c:v>
                </c:pt>
                <c:pt idx="2">
                  <c:v>25.172727272727272</c:v>
                </c:pt>
                <c:pt idx="3">
                  <c:v>35.519999999999996</c:v>
                </c:pt>
                <c:pt idx="4">
                  <c:v>10.94308943089431</c:v>
                </c:pt>
                <c:pt idx="5">
                  <c:v>4.2430426716141</c:v>
                </c:pt>
                <c:pt idx="6">
                  <c:v>24.339130434782607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'Distance scan'!$I$17:$I$21</c:f>
              <c:numCache>
                <c:ptCount val="5"/>
                <c:pt idx="0">
                  <c:v>24.5</c:v>
                </c:pt>
                <c:pt idx="1">
                  <c:v>22.5</c:v>
                </c:pt>
                <c:pt idx="2">
                  <c:v>20.5</c:v>
                </c:pt>
                <c:pt idx="3">
                  <c:v>18.5</c:v>
                </c:pt>
                <c:pt idx="4">
                  <c:v>16.5</c:v>
                </c:pt>
              </c:numCache>
            </c:numRef>
          </c:xVal>
          <c:yVal>
            <c:numRef>
              <c:f>'Distance scan'!$N$17:$N$21</c:f>
              <c:numCache>
                <c:ptCount val="5"/>
                <c:pt idx="0">
                  <c:v>26.524271844660195</c:v>
                </c:pt>
                <c:pt idx="1">
                  <c:v>10.632411067193676</c:v>
                </c:pt>
                <c:pt idx="2">
                  <c:v>5.309885931558935</c:v>
                </c:pt>
                <c:pt idx="3">
                  <c:v>3.7246376811594204</c:v>
                </c:pt>
                <c:pt idx="4">
                  <c:v>3.220795892169448</c:v>
                </c:pt>
              </c:numCache>
            </c:numRef>
          </c:yVal>
          <c:smooth val="0"/>
        </c:ser>
        <c:ser>
          <c:idx val="2"/>
          <c:order val="2"/>
          <c:tx>
            <c:v>.12 ..16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'Distance scan'!$I$27:$I$32</c:f>
              <c:numCache>
                <c:ptCount val="6"/>
                <c:pt idx="0">
                  <c:v>22.6</c:v>
                </c:pt>
                <c:pt idx="1">
                  <c:v>20.6</c:v>
                </c:pt>
                <c:pt idx="2">
                  <c:v>18.6</c:v>
                </c:pt>
                <c:pt idx="3">
                  <c:v>16.6</c:v>
                </c:pt>
                <c:pt idx="4">
                  <c:v>14.600000000000001</c:v>
                </c:pt>
                <c:pt idx="5">
                  <c:v>12.600000000000001</c:v>
                </c:pt>
              </c:numCache>
            </c:numRef>
          </c:xVal>
          <c:yVal>
            <c:numRef>
              <c:f>'Distance scan'!$N$27:$N$32</c:f>
              <c:numCache>
                <c:ptCount val="6"/>
                <c:pt idx="0">
                  <c:v>1784.551724138155</c:v>
                </c:pt>
                <c:pt idx="1">
                  <c:v>312.8235294117647</c:v>
                </c:pt>
                <c:pt idx="2">
                  <c:v>149.15219144931228</c:v>
                </c:pt>
                <c:pt idx="3">
                  <c:v>36.53851374278941</c:v>
                </c:pt>
                <c:pt idx="4">
                  <c:v>13.68278731149248</c:v>
                </c:pt>
                <c:pt idx="5">
                  <c:v>9.58796992481203</c:v>
                </c:pt>
              </c:numCache>
            </c:numRef>
          </c:yVal>
          <c:smooth val="0"/>
        </c:ser>
        <c:axId val="1645162"/>
        <c:axId val="14806459"/>
      </c:scatterChart>
      <c:valAx>
        <c:axId val="16451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806459"/>
        <c:crosses val="autoZero"/>
        <c:crossBetween val="midCat"/>
        <c:dispUnits/>
      </c:valAx>
      <c:valAx>
        <c:axId val="14806459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51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5"/>
          <c:y val="0.4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57150</xdr:rowOff>
    </xdr:from>
    <xdr:to>
      <xdr:col>3</xdr:col>
      <xdr:colOff>533400</xdr:colOff>
      <xdr:row>54</xdr:row>
      <xdr:rowOff>9525</xdr:rowOff>
    </xdr:to>
    <xdr:graphicFrame>
      <xdr:nvGraphicFramePr>
        <xdr:cNvPr id="1" name="Chart 2"/>
        <xdr:cNvGraphicFramePr/>
      </xdr:nvGraphicFramePr>
      <xdr:xfrm>
        <a:off x="276225" y="5724525"/>
        <a:ext cx="20859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35</xdr:row>
      <xdr:rowOff>9525</xdr:rowOff>
    </xdr:from>
    <xdr:to>
      <xdr:col>7</xdr:col>
      <xdr:colOff>247650</xdr:colOff>
      <xdr:row>53</xdr:row>
      <xdr:rowOff>142875</xdr:rowOff>
    </xdr:to>
    <xdr:graphicFrame>
      <xdr:nvGraphicFramePr>
        <xdr:cNvPr id="2" name="Chart 3"/>
        <xdr:cNvGraphicFramePr/>
      </xdr:nvGraphicFramePr>
      <xdr:xfrm>
        <a:off x="2533650" y="5676900"/>
        <a:ext cx="19812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438150</xdr:colOff>
      <xdr:row>35</xdr:row>
      <xdr:rowOff>0</xdr:rowOff>
    </xdr:from>
    <xdr:to>
      <xdr:col>13</xdr:col>
      <xdr:colOff>390525</xdr:colOff>
      <xdr:row>56</xdr:row>
      <xdr:rowOff>38100</xdr:rowOff>
    </xdr:to>
    <xdr:graphicFrame>
      <xdr:nvGraphicFramePr>
        <xdr:cNvPr id="3" name="Chart 4"/>
        <xdr:cNvGraphicFramePr/>
      </xdr:nvGraphicFramePr>
      <xdr:xfrm>
        <a:off x="4705350" y="5667375"/>
        <a:ext cx="52673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2" sqref="H2"/>
    </sheetView>
  </sheetViews>
  <sheetFormatPr defaultColWidth="9.140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5</v>
      </c>
      <c r="E1" s="1"/>
      <c r="F1" s="1" t="s">
        <v>3</v>
      </c>
      <c r="G1" s="1" t="s">
        <v>4</v>
      </c>
    </row>
    <row r="2" spans="1:7" ht="12.75">
      <c r="A2">
        <v>0.32</v>
      </c>
      <c r="B2">
        <v>0.29</v>
      </c>
      <c r="C2">
        <v>100</v>
      </c>
      <c r="D2">
        <v>0.3223</v>
      </c>
      <c r="E2">
        <v>0.2881</v>
      </c>
      <c r="F2">
        <f>-A2+D2</f>
        <v>0.0022999999999999687</v>
      </c>
      <c r="G2">
        <f>E2-B2</f>
        <v>-0.0018999999999999573</v>
      </c>
    </row>
    <row r="3" spans="1:7" ht="12.75">
      <c r="A3">
        <v>0.32</v>
      </c>
      <c r="B3">
        <v>0.29</v>
      </c>
      <c r="C3">
        <v>250</v>
      </c>
      <c r="D3">
        <v>0.3252</v>
      </c>
      <c r="E3">
        <v>0.2861</v>
      </c>
      <c r="F3">
        <f>-A3+D3</f>
        <v>0.005199999999999982</v>
      </c>
      <c r="G3">
        <f>E3-B3</f>
        <v>-0.003899999999999959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M16"/>
    </sheetView>
  </sheetViews>
  <sheetFormatPr defaultColWidth="9.140625" defaultRowHeight="12.75"/>
  <cols>
    <col min="1" max="1" width="15.00390625" style="0" bestFit="1" customWidth="1"/>
    <col min="9" max="9" width="35.7109375" style="0" customWidth="1"/>
  </cols>
  <sheetData>
    <row r="1" ht="12.75">
      <c r="I1" t="s">
        <v>11</v>
      </c>
    </row>
    <row r="2" spans="1:4" ht="12.75">
      <c r="A2" t="s">
        <v>6</v>
      </c>
      <c r="C2">
        <v>2500</v>
      </c>
      <c r="D2">
        <v>4000</v>
      </c>
    </row>
    <row r="5" spans="1:8" ht="12.75">
      <c r="A5" t="s">
        <v>0</v>
      </c>
      <c r="B5" t="s">
        <v>1</v>
      </c>
      <c r="C5" t="s">
        <v>2</v>
      </c>
      <c r="D5" t="s">
        <v>7</v>
      </c>
      <c r="E5" t="s">
        <v>7</v>
      </c>
      <c r="F5" t="s">
        <v>8</v>
      </c>
      <c r="G5" t="s">
        <v>10</v>
      </c>
      <c r="H5" t="s">
        <v>12</v>
      </c>
    </row>
    <row r="6" spans="1:11" ht="12.75">
      <c r="A6">
        <v>0.32</v>
      </c>
      <c r="B6">
        <v>0.29</v>
      </c>
      <c r="C6">
        <v>250</v>
      </c>
      <c r="D6">
        <v>0.3252</v>
      </c>
      <c r="E6">
        <v>0.2861</v>
      </c>
      <c r="F6">
        <v>1960</v>
      </c>
      <c r="H6">
        <v>0</v>
      </c>
      <c r="I6" t="s">
        <v>9</v>
      </c>
      <c r="J6">
        <v>2772</v>
      </c>
      <c r="K6">
        <v>2794</v>
      </c>
    </row>
    <row r="7" spans="1:11" ht="12.75">
      <c r="A7">
        <v>0.32</v>
      </c>
      <c r="B7">
        <v>0.29</v>
      </c>
      <c r="C7">
        <v>250</v>
      </c>
      <c r="D7">
        <v>0.3213</v>
      </c>
      <c r="E7">
        <v>0.29</v>
      </c>
      <c r="G7">
        <v>1976</v>
      </c>
      <c r="H7">
        <v>-2</v>
      </c>
      <c r="J7">
        <v>2681</v>
      </c>
      <c r="K7">
        <v>2677</v>
      </c>
    </row>
    <row r="8" spans="1:11" ht="12.75">
      <c r="A8">
        <v>0.32</v>
      </c>
      <c r="B8">
        <v>0.29</v>
      </c>
      <c r="C8">
        <v>250</v>
      </c>
      <c r="D8">
        <v>0.3223</v>
      </c>
      <c r="E8">
        <v>0.2871</v>
      </c>
      <c r="F8">
        <v>1979</v>
      </c>
      <c r="G8" s="2">
        <v>0.6944444444444445</v>
      </c>
      <c r="H8">
        <v>-2</v>
      </c>
      <c r="J8">
        <v>2698</v>
      </c>
      <c r="K8">
        <v>2674</v>
      </c>
    </row>
    <row r="9" spans="1:11" ht="12.75">
      <c r="A9">
        <v>0.32</v>
      </c>
      <c r="B9">
        <v>0.29</v>
      </c>
      <c r="C9">
        <v>250</v>
      </c>
      <c r="D9">
        <v>0.3242</v>
      </c>
      <c r="E9">
        <v>0.2852</v>
      </c>
      <c r="F9">
        <v>1981</v>
      </c>
      <c r="H9">
        <v>-2</v>
      </c>
      <c r="J9">
        <v>2832</v>
      </c>
      <c r="K9">
        <v>2638</v>
      </c>
    </row>
    <row r="10" spans="1:11" ht="12.75">
      <c r="A10">
        <v>0.32</v>
      </c>
      <c r="B10">
        <v>0.29</v>
      </c>
      <c r="C10">
        <v>250</v>
      </c>
      <c r="D10">
        <v>0.3281</v>
      </c>
      <c r="E10">
        <v>0.2832</v>
      </c>
      <c r="F10">
        <v>1982</v>
      </c>
      <c r="G10" s="2">
        <v>0.6965277777777777</v>
      </c>
      <c r="H10">
        <v>-2</v>
      </c>
      <c r="J10">
        <v>2464</v>
      </c>
      <c r="K10">
        <v>2057</v>
      </c>
    </row>
    <row r="11" spans="1:8" ht="12.75">
      <c r="A11">
        <v>0.32</v>
      </c>
      <c r="B11">
        <v>0.29</v>
      </c>
      <c r="C11">
        <v>250</v>
      </c>
      <c r="H11">
        <v>-2</v>
      </c>
    </row>
    <row r="12" spans="1:8" ht="12.75">
      <c r="A12">
        <v>0.32</v>
      </c>
      <c r="B12">
        <v>0.29</v>
      </c>
      <c r="C12">
        <v>250</v>
      </c>
      <c r="H12">
        <v>-2</v>
      </c>
    </row>
    <row r="13" spans="1:8" ht="12.75">
      <c r="A13">
        <v>0.32</v>
      </c>
      <c r="B13">
        <v>0.29</v>
      </c>
      <c r="C13">
        <v>250</v>
      </c>
      <c r="H13">
        <v>-2</v>
      </c>
    </row>
    <row r="14" spans="1:8" ht="12.75">
      <c r="A14">
        <v>0.32</v>
      </c>
      <c r="B14">
        <v>0.29</v>
      </c>
      <c r="C14">
        <v>250</v>
      </c>
      <c r="H14">
        <v>-2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 topLeftCell="A8">
      <selection activeCell="B23" sqref="B23"/>
    </sheetView>
  </sheetViews>
  <sheetFormatPr defaultColWidth="9.140625" defaultRowHeight="12.75"/>
  <cols>
    <col min="9" max="9" width="34.00390625" style="0" customWidth="1"/>
  </cols>
  <sheetData>
    <row r="2" spans="1:4" ht="12.75">
      <c r="A2" t="s">
        <v>6</v>
      </c>
      <c r="C2">
        <v>2500</v>
      </c>
      <c r="D2">
        <v>4000</v>
      </c>
    </row>
    <row r="4" ht="12.75">
      <c r="B4" t="s">
        <v>19</v>
      </c>
    </row>
    <row r="5" spans="1:11" ht="12.75">
      <c r="A5" t="s">
        <v>0</v>
      </c>
      <c r="B5" t="s">
        <v>1</v>
      </c>
      <c r="C5" t="s">
        <v>2</v>
      </c>
      <c r="D5" t="s">
        <v>7</v>
      </c>
      <c r="E5" t="s">
        <v>15</v>
      </c>
      <c r="F5" t="s">
        <v>8</v>
      </c>
      <c r="G5" t="s">
        <v>10</v>
      </c>
      <c r="H5" t="s">
        <v>12</v>
      </c>
      <c r="J5" t="s">
        <v>13</v>
      </c>
      <c r="K5" t="s">
        <v>14</v>
      </c>
    </row>
    <row r="6" spans="1:14" ht="12.75">
      <c r="A6">
        <v>0.3203</v>
      </c>
      <c r="B6">
        <v>0.2901</v>
      </c>
      <c r="C6">
        <v>250</v>
      </c>
      <c r="D6">
        <v>0.3203</v>
      </c>
      <c r="E6">
        <v>0.2901</v>
      </c>
      <c r="F6">
        <v>1994</v>
      </c>
      <c r="H6">
        <v>0</v>
      </c>
      <c r="I6">
        <v>20</v>
      </c>
      <c r="J6">
        <v>2834</v>
      </c>
      <c r="K6">
        <v>2833</v>
      </c>
      <c r="L6">
        <f>(J6-K6)/J6</f>
        <v>0.00035285815102328866</v>
      </c>
      <c r="N6">
        <f>1/L6</f>
        <v>2834</v>
      </c>
    </row>
    <row r="7" spans="1:14" ht="12.75">
      <c r="A7">
        <v>0.3213</v>
      </c>
      <c r="B7">
        <v>0.2881</v>
      </c>
      <c r="C7">
        <v>250</v>
      </c>
      <c r="D7">
        <v>0.3203</v>
      </c>
      <c r="E7">
        <v>0.29</v>
      </c>
      <c r="F7">
        <v>1998</v>
      </c>
      <c r="H7">
        <v>-2</v>
      </c>
      <c r="I7">
        <f>I6+H7</f>
        <v>18</v>
      </c>
      <c r="J7">
        <v>2737</v>
      </c>
      <c r="K7">
        <v>2732</v>
      </c>
      <c r="L7">
        <f>(J7-K7)/J7</f>
        <v>0.001826817683595177</v>
      </c>
      <c r="N7">
        <f aca="true" t="shared" si="0" ref="N7:N12">1/L7</f>
        <v>547.4</v>
      </c>
    </row>
    <row r="8" spans="1:14" ht="12.75">
      <c r="A8">
        <v>0.3213</v>
      </c>
      <c r="B8">
        <v>0.2881</v>
      </c>
      <c r="C8">
        <v>250</v>
      </c>
      <c r="D8">
        <v>0.3203</v>
      </c>
      <c r="E8">
        <v>0.29</v>
      </c>
      <c r="F8">
        <v>2000</v>
      </c>
      <c r="H8">
        <v>-2</v>
      </c>
      <c r="I8">
        <f>I7+H8</f>
        <v>16</v>
      </c>
      <c r="J8">
        <v>2769</v>
      </c>
      <c r="K8">
        <v>2659</v>
      </c>
      <c r="L8">
        <f>(J8-K8)/J8</f>
        <v>0.03972553268327916</v>
      </c>
      <c r="N8">
        <f t="shared" si="0"/>
        <v>25.172727272727272</v>
      </c>
    </row>
    <row r="9" spans="3:14" ht="12.75">
      <c r="C9">
        <v>250</v>
      </c>
      <c r="D9">
        <v>0.3203</v>
      </c>
      <c r="E9">
        <v>0.29</v>
      </c>
      <c r="F9">
        <v>2002</v>
      </c>
      <c r="H9">
        <v>-2</v>
      </c>
      <c r="I9">
        <f>I8+H9</f>
        <v>14</v>
      </c>
      <c r="J9">
        <v>2664</v>
      </c>
      <c r="K9">
        <v>2589</v>
      </c>
      <c r="L9">
        <f>(J9-K9)/J9</f>
        <v>0.028153153153153154</v>
      </c>
      <c r="N9">
        <f t="shared" si="0"/>
        <v>35.519999999999996</v>
      </c>
    </row>
    <row r="10" spans="3:14" ht="12.75">
      <c r="C10">
        <v>250</v>
      </c>
      <c r="D10">
        <v>0.3203</v>
      </c>
      <c r="E10">
        <v>0.29</v>
      </c>
      <c r="F10">
        <v>2010</v>
      </c>
      <c r="H10">
        <v>-2</v>
      </c>
      <c r="I10">
        <f>I9+H10</f>
        <v>12</v>
      </c>
      <c r="J10">
        <v>2692</v>
      </c>
      <c r="K10">
        <v>2446</v>
      </c>
      <c r="L10">
        <f>(J10-K10)/J10</f>
        <v>0.0913818722139673</v>
      </c>
      <c r="N10">
        <f t="shared" si="0"/>
        <v>10.94308943089431</v>
      </c>
    </row>
    <row r="11" spans="1:14" ht="12.75">
      <c r="A11" s="3"/>
      <c r="B11" s="3"/>
      <c r="C11" s="3">
        <v>250</v>
      </c>
      <c r="D11" s="3">
        <v>0.322</v>
      </c>
      <c r="E11" s="3">
        <v>0.2891</v>
      </c>
      <c r="F11" s="3">
        <v>2018</v>
      </c>
      <c r="G11" s="3"/>
      <c r="H11" s="3">
        <v>-2</v>
      </c>
      <c r="I11" s="3">
        <f>I10+H11</f>
        <v>10</v>
      </c>
      <c r="J11" s="3">
        <v>2287</v>
      </c>
      <c r="K11" s="3">
        <v>1748</v>
      </c>
      <c r="L11" s="3">
        <f>(J11-K11)/J11</f>
        <v>0.23567993003935286</v>
      </c>
      <c r="M11" s="3" t="s">
        <v>16</v>
      </c>
      <c r="N11">
        <f t="shared" si="0"/>
        <v>4.2430426716141</v>
      </c>
    </row>
    <row r="12" spans="1:14" ht="12.75">
      <c r="A12" s="4"/>
      <c r="B12" s="4"/>
      <c r="C12" s="4">
        <v>250</v>
      </c>
      <c r="D12" s="4">
        <v>0.3203</v>
      </c>
      <c r="E12" s="4">
        <v>0.29</v>
      </c>
      <c r="F12" s="4">
        <v>2027</v>
      </c>
      <c r="G12" s="4"/>
      <c r="H12" s="4"/>
      <c r="I12" s="4">
        <v>14</v>
      </c>
      <c r="J12" s="4">
        <v>2799</v>
      </c>
      <c r="K12" s="4">
        <v>2684</v>
      </c>
      <c r="L12" s="4">
        <f>(J12-K12)/J12</f>
        <v>0.04108610217934977</v>
      </c>
      <c r="M12" s="4"/>
      <c r="N12">
        <f t="shared" si="0"/>
        <v>24.339130434782607</v>
      </c>
    </row>
    <row r="13" ht="12.75">
      <c r="B13" t="s">
        <v>21</v>
      </c>
    </row>
    <row r="15" spans="1:2" ht="12.75">
      <c r="A15" t="s">
        <v>17</v>
      </c>
      <c r="B15" t="s">
        <v>18</v>
      </c>
    </row>
    <row r="16" spans="1:11" ht="12.75">
      <c r="A16" t="s">
        <v>0</v>
      </c>
      <c r="B16" t="s">
        <v>1</v>
      </c>
      <c r="C16" t="s">
        <v>2</v>
      </c>
      <c r="D16" t="s">
        <v>7</v>
      </c>
      <c r="E16" t="s">
        <v>15</v>
      </c>
      <c r="F16" t="s">
        <v>8</v>
      </c>
      <c r="G16" t="s">
        <v>10</v>
      </c>
      <c r="H16" t="s">
        <v>12</v>
      </c>
      <c r="J16" t="s">
        <v>13</v>
      </c>
      <c r="K16" t="s">
        <v>14</v>
      </c>
    </row>
    <row r="17" spans="1:14" ht="12.75">
      <c r="A17">
        <v>0.234</v>
      </c>
      <c r="B17">
        <v>0.226</v>
      </c>
      <c r="C17">
        <v>250</v>
      </c>
      <c r="D17">
        <v>0.234</v>
      </c>
      <c r="E17">
        <v>0.226</v>
      </c>
      <c r="F17">
        <v>2120</v>
      </c>
      <c r="H17">
        <v>0</v>
      </c>
      <c r="I17">
        <v>24.5</v>
      </c>
      <c r="J17">
        <v>2732</v>
      </c>
      <c r="K17">
        <v>2629</v>
      </c>
      <c r="L17">
        <f>(J17-K17)/J17</f>
        <v>0.037701317715959005</v>
      </c>
      <c r="N17">
        <f>1/L17</f>
        <v>26.524271844660195</v>
      </c>
    </row>
    <row r="18" spans="3:14" ht="12.75">
      <c r="C18">
        <v>250</v>
      </c>
      <c r="D18">
        <v>0.234</v>
      </c>
      <c r="E18">
        <v>0.226</v>
      </c>
      <c r="F18">
        <v>2131</v>
      </c>
      <c r="G18" s="2">
        <v>0.779861111111111</v>
      </c>
      <c r="H18">
        <v>-2</v>
      </c>
      <c r="I18">
        <f>I17+H18</f>
        <v>22.5</v>
      </c>
      <c r="J18">
        <v>2690</v>
      </c>
      <c r="K18">
        <v>2437</v>
      </c>
      <c r="L18">
        <f aca="true" t="shared" si="1" ref="L18:L25">(J18-K18)/J18</f>
        <v>0.09405204460966543</v>
      </c>
      <c r="N18">
        <f>1/L18</f>
        <v>10.632411067193676</v>
      </c>
    </row>
    <row r="19" spans="3:14" ht="12.75">
      <c r="C19">
        <v>250</v>
      </c>
      <c r="D19">
        <v>0.234</v>
      </c>
      <c r="E19">
        <v>0.226</v>
      </c>
      <c r="F19">
        <v>2135</v>
      </c>
      <c r="G19" s="2">
        <v>0.78125</v>
      </c>
      <c r="H19">
        <v>-2</v>
      </c>
      <c r="I19">
        <f>I18+H19</f>
        <v>20.5</v>
      </c>
      <c r="J19">
        <v>2793</v>
      </c>
      <c r="K19">
        <v>2267</v>
      </c>
      <c r="L19">
        <f t="shared" si="1"/>
        <v>0.188327962764053</v>
      </c>
      <c r="N19">
        <f>1/L19</f>
        <v>5.309885931558935</v>
      </c>
    </row>
    <row r="20" spans="3:14" ht="12.75">
      <c r="C20">
        <v>250</v>
      </c>
      <c r="D20">
        <v>0.234</v>
      </c>
      <c r="E20">
        <v>0.226</v>
      </c>
      <c r="F20">
        <v>2148</v>
      </c>
      <c r="G20" s="2">
        <v>0.7888888888888889</v>
      </c>
      <c r="H20">
        <v>-2</v>
      </c>
      <c r="I20">
        <f>I19+H20</f>
        <v>18.5</v>
      </c>
      <c r="J20">
        <v>2827</v>
      </c>
      <c r="K20">
        <v>2068</v>
      </c>
      <c r="L20">
        <f t="shared" si="1"/>
        <v>0.26848249027237353</v>
      </c>
      <c r="N20">
        <f>1/L20</f>
        <v>3.7246376811594204</v>
      </c>
    </row>
    <row r="21" spans="3:14" ht="12.75">
      <c r="C21">
        <v>250</v>
      </c>
      <c r="D21">
        <v>0.234</v>
      </c>
      <c r="E21">
        <v>0.226</v>
      </c>
      <c r="F21">
        <v>2153</v>
      </c>
      <c r="G21" s="2">
        <v>0.7916666666666666</v>
      </c>
      <c r="H21">
        <v>-2</v>
      </c>
      <c r="I21">
        <f>I20+H21</f>
        <v>16.5</v>
      </c>
      <c r="J21">
        <v>2509</v>
      </c>
      <c r="K21">
        <v>1730</v>
      </c>
      <c r="L21">
        <f t="shared" si="1"/>
        <v>0.3104822638501395</v>
      </c>
      <c r="N21">
        <f>1/L21</f>
        <v>3.220795892169448</v>
      </c>
    </row>
    <row r="22" ht="12.75">
      <c r="G22" s="2"/>
    </row>
    <row r="23" ht="12.75">
      <c r="G23" s="2"/>
    </row>
    <row r="24" spans="1:14" ht="12.75">
      <c r="A24" s="3"/>
      <c r="B24" s="3"/>
      <c r="C24" s="3"/>
      <c r="F24" s="3"/>
      <c r="G24" s="3"/>
      <c r="H24" s="3"/>
      <c r="I24" s="3"/>
      <c r="J24" s="3"/>
      <c r="K24" s="3"/>
      <c r="L24" s="3"/>
      <c r="M24" s="3"/>
      <c r="N24" s="3"/>
    </row>
    <row r="25" spans="1:2" ht="12.75">
      <c r="A25" t="s">
        <v>17</v>
      </c>
      <c r="B25" t="s">
        <v>18</v>
      </c>
    </row>
    <row r="26" spans="1:11" ht="12.75">
      <c r="A26" t="s">
        <v>0</v>
      </c>
      <c r="B26" t="s">
        <v>1</v>
      </c>
      <c r="C26" t="s">
        <v>2</v>
      </c>
      <c r="D26" t="s">
        <v>7</v>
      </c>
      <c r="E26" t="s">
        <v>15</v>
      </c>
      <c r="F26" t="s">
        <v>8</v>
      </c>
      <c r="G26" t="s">
        <v>10</v>
      </c>
      <c r="H26" t="s">
        <v>12</v>
      </c>
      <c r="J26" t="s">
        <v>13</v>
      </c>
      <c r="K26" t="s">
        <v>14</v>
      </c>
    </row>
    <row r="27" spans="1:14" ht="12.75">
      <c r="A27">
        <v>0.12</v>
      </c>
      <c r="B27">
        <v>0.16</v>
      </c>
      <c r="C27">
        <v>250</v>
      </c>
      <c r="D27">
        <v>0.12</v>
      </c>
      <c r="E27">
        <v>0.16</v>
      </c>
      <c r="F27">
        <v>2205</v>
      </c>
      <c r="H27">
        <v>0</v>
      </c>
      <c r="I27">
        <v>22.6</v>
      </c>
      <c r="J27">
        <v>2587.6</v>
      </c>
      <c r="K27">
        <v>2586.15</v>
      </c>
      <c r="L27">
        <f>(J27-K27)/J27</f>
        <v>0.0005603648168186034</v>
      </c>
      <c r="N27">
        <f>1/L27</f>
        <v>1784.551724138155</v>
      </c>
    </row>
    <row r="28" spans="3:14" ht="12.75">
      <c r="C28">
        <v>250</v>
      </c>
      <c r="D28">
        <v>0.12</v>
      </c>
      <c r="E28">
        <v>0.16</v>
      </c>
      <c r="F28">
        <v>2211</v>
      </c>
      <c r="G28" s="2">
        <v>0.8236111111111111</v>
      </c>
      <c r="H28">
        <v>-2</v>
      </c>
      <c r="I28">
        <f>I27+H28</f>
        <v>20.6</v>
      </c>
      <c r="J28">
        <v>2659</v>
      </c>
      <c r="K28">
        <v>2650.5</v>
      </c>
      <c r="L28">
        <f>(J28-K28)/J28</f>
        <v>0.0031966904851447914</v>
      </c>
      <c r="N28">
        <f>1/L28</f>
        <v>312.8235294117647</v>
      </c>
    </row>
    <row r="29" spans="3:14" ht="12.75">
      <c r="C29">
        <v>250</v>
      </c>
      <c r="D29">
        <v>0.12</v>
      </c>
      <c r="E29">
        <v>0.16</v>
      </c>
      <c r="F29">
        <v>2215</v>
      </c>
      <c r="G29" s="2">
        <v>0.8263888888888888</v>
      </c>
      <c r="H29">
        <v>-2</v>
      </c>
      <c r="I29">
        <f>I28+H29</f>
        <v>18.6</v>
      </c>
      <c r="J29">
        <v>2773.485</v>
      </c>
      <c r="K29">
        <v>2754.89</v>
      </c>
      <c r="L29">
        <f>(J29-K29)/J29</f>
        <v>0.00670456122892327</v>
      </c>
      <c r="N29">
        <f>1/L29</f>
        <v>149.15219144931228</v>
      </c>
    </row>
    <row r="30" spans="3:14" ht="12.75">
      <c r="C30">
        <v>250</v>
      </c>
      <c r="D30">
        <v>0.12</v>
      </c>
      <c r="E30">
        <v>0.16</v>
      </c>
      <c r="F30">
        <v>2218</v>
      </c>
      <c r="G30" s="2">
        <v>0.8284722222222222</v>
      </c>
      <c r="H30">
        <v>-2</v>
      </c>
      <c r="I30">
        <f>I29+H30</f>
        <v>16.6</v>
      </c>
      <c r="J30">
        <v>2691.975</v>
      </c>
      <c r="K30">
        <v>2618.3</v>
      </c>
      <c r="L30">
        <f>(J30-K30)/J30</f>
        <v>0.027368381950055157</v>
      </c>
      <c r="N30">
        <f>1/L30</f>
        <v>36.53851374278941</v>
      </c>
    </row>
    <row r="31" spans="3:14" ht="12.75">
      <c r="C31">
        <v>250</v>
      </c>
      <c r="D31">
        <v>0.12</v>
      </c>
      <c r="E31">
        <v>0.16</v>
      </c>
      <c r="F31">
        <v>2221</v>
      </c>
      <c r="G31" s="2">
        <v>0.8298611111111112</v>
      </c>
      <c r="H31">
        <v>-2</v>
      </c>
      <c r="I31">
        <f>I30+H31</f>
        <v>14.600000000000001</v>
      </c>
      <c r="J31">
        <v>2631.2</v>
      </c>
      <c r="K31">
        <v>2438.9</v>
      </c>
      <c r="L31">
        <f>(J31-K31)/J31</f>
        <v>0.07308452417148059</v>
      </c>
      <c r="N31">
        <f>1/L31</f>
        <v>13.68278731149248</v>
      </c>
    </row>
    <row r="32" spans="3:14" ht="12.75">
      <c r="C32">
        <v>250</v>
      </c>
      <c r="D32">
        <v>0.12</v>
      </c>
      <c r="E32">
        <v>0.16</v>
      </c>
      <c r="F32">
        <v>2225</v>
      </c>
      <c r="G32" s="2">
        <v>0.83125</v>
      </c>
      <c r="H32">
        <v>-2</v>
      </c>
      <c r="I32">
        <f>I31+H32</f>
        <v>12.600000000000001</v>
      </c>
      <c r="J32">
        <v>2550.4</v>
      </c>
      <c r="K32">
        <v>2284.4</v>
      </c>
      <c r="L32">
        <f>(J32-K32)/J32</f>
        <v>0.10429736511919699</v>
      </c>
      <c r="N32">
        <f>1/L32</f>
        <v>9.58796992481203</v>
      </c>
    </row>
    <row r="33" spans="3:14" ht="12.75">
      <c r="C33" s="3">
        <v>250</v>
      </c>
      <c r="D33" s="3">
        <v>0.12</v>
      </c>
      <c r="E33" s="3">
        <v>0.16</v>
      </c>
      <c r="F33" s="3">
        <v>2225</v>
      </c>
      <c r="G33" s="5">
        <v>0.83125</v>
      </c>
      <c r="H33" s="3">
        <v>-2</v>
      </c>
      <c r="I33" s="3">
        <f>I32+H33</f>
        <v>10.600000000000001</v>
      </c>
      <c r="J33" s="3">
        <v>2162.9</v>
      </c>
      <c r="K33" s="3">
        <v>1972.68</v>
      </c>
      <c r="L33" s="3">
        <f>(J33-K33)/J33</f>
        <v>0.08794673817559759</v>
      </c>
      <c r="M33" s="3"/>
      <c r="N33" s="3">
        <f>1/L33</f>
        <v>11.37051834717695</v>
      </c>
    </row>
    <row r="35" ht="12.75">
      <c r="B35" t="s">
        <v>20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sterbini</dc:creator>
  <cp:keywords/>
  <dc:description/>
  <cp:lastModifiedBy>sterbini</cp:lastModifiedBy>
  <dcterms:created xsi:type="dcterms:W3CDTF">2008-08-29T10:05:48Z</dcterms:created>
  <dcterms:modified xsi:type="dcterms:W3CDTF">2008-08-29T19:06:01Z</dcterms:modified>
  <cp:category/>
  <cp:version/>
  <cp:contentType/>
  <cp:contentStatus/>
</cp:coreProperties>
</file>