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26" windowWidth="9435" windowHeight="89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<sst xmlns="http://schemas.openxmlformats.org/spreadsheetml/2006/main" count="13" uniqueCount="13">
  <si>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12 mm</t>
  </si>
  <si>
    <t>9 mm</t>
  </si>
  <si>
    <t>QV'</t>
  </si>
  <si>
    <t xml:space="preserve">150 A </t>
  </si>
  <si>
    <t>9 mm distance</t>
  </si>
  <si>
    <t>37 GeV</t>
  </si>
  <si>
    <t>no wire</t>
  </si>
  <si>
    <t>QH'</t>
  </si>
  <si>
    <t>distance scan</t>
  </si>
  <si>
    <t>200 A</t>
  </si>
  <si>
    <t>150 A</t>
  </si>
  <si>
    <t xml:space="preserve">wire current scan </t>
  </si>
  <si>
    <t>6 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</si>
</sst>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.75"/>
      <name val="Times New Roman"/>
      <family val="1"/>
    </font>
    <font>
      <b/>
      <sz val="10.75"/>
      <name val="Times New Roman"/>
      <family val="1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current scan BBLR1 </a:t>
            </a:r>
          </a:p>
        </c:rich>
      </c:tx>
      <c:layout>
        <c:manualLayout>
          <c:xMode val="factor"/>
          <c:yMode val="factor"/>
          <c:x val="-0.01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65"/>
          <c:w val="0.8505"/>
          <c:h val="0.86625"/>
        </c:manualLayout>
      </c:layout>
      <c:scatterChart>
        <c:scatterStyle val="lineMarker"/>
        <c:varyColors val="0"/>
        <c:ser>
          <c:idx val="5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Sheet1!$A$2:$A$10</c:f>
              <c:numCache/>
            </c:numRef>
          </c:xVal>
          <c:yVal>
            <c:numRef>
              <c:f>Sheet1!$E$2:$E$10</c:f>
              <c:numCache/>
            </c:numRef>
          </c:yVal>
          <c:smooth val="1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Sheet1!$A$14:$A$18</c:f>
              <c:numCache/>
            </c:numRef>
          </c:xVal>
          <c:yVal>
            <c:numRef>
              <c:f>Sheet1!$E$14:$E$18</c:f>
              <c:numCache/>
            </c:numRef>
          </c:yVal>
          <c:smooth val="0"/>
        </c:ser>
        <c:ser>
          <c:idx val="1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Sheet1!$A$22:$A$37</c:f>
              <c:numCache/>
            </c:numRef>
          </c:xVal>
          <c:yVal>
            <c:numRef>
              <c:f>Sheet1!$E$22:$E$37</c:f>
              <c:numCache/>
            </c:numRef>
          </c:yVal>
          <c:smooth val="0"/>
        </c:ser>
        <c:axId val="21842950"/>
        <c:axId val="62368823"/>
      </c:scatterChart>
      <c:valAx>
        <c:axId val="218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BBLR1 current [A]</a:t>
                </a:r>
              </a:p>
            </c:rich>
          </c:tx>
          <c:layout>
            <c:manualLayout>
              <c:xMode val="factor"/>
              <c:yMode val="factor"/>
              <c:x val="0.004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8823"/>
        <c:crosses val="autoZero"/>
        <c:crossBetween val="midCat"/>
        <c:dispUnits/>
      </c:valAx>
      <c:valAx>
        <c:axId val="62368823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relative loss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42950"/>
        <c:crosses val="autoZero"/>
        <c:crossBetween val="midCat"/>
        <c:dispUnits/>
        <c:majorUnit val="0.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current scan BBLR1 </a:t>
            </a:r>
          </a:p>
        </c:rich>
      </c:tx>
      <c:layout>
        <c:manualLayout>
          <c:xMode val="factor"/>
          <c:yMode val="factor"/>
          <c:x val="-0.01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6775"/>
          <c:w val="0.8245"/>
          <c:h val="0.87675"/>
        </c:manualLayout>
      </c:layout>
      <c:scatterChart>
        <c:scatterStyle val="lineMarker"/>
        <c:varyColors val="0"/>
        <c:ser>
          <c:idx val="5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Sheet1!$A$2:$A$10</c:f>
              <c:numCache/>
            </c:numRef>
          </c:xVal>
          <c:yVal>
            <c:numRef>
              <c:f>Sheet1!$G$2:$G$10</c:f>
              <c:numCache/>
            </c:numRef>
          </c:yVal>
          <c:smooth val="1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Sheet1!$A$14:$A$18</c:f>
              <c:numCache/>
            </c:numRef>
          </c:xVal>
          <c:yVal>
            <c:numRef>
              <c:f>Sheet1!$G$14:$G$18</c:f>
              <c:numCache/>
            </c:numRef>
          </c:yVal>
          <c:smooth val="0"/>
        </c:ser>
        <c:ser>
          <c:idx val="1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Sheet1!$A$22:$A$37</c:f>
              <c:numCache/>
            </c:numRef>
          </c:xVal>
          <c:yVal>
            <c:numRef>
              <c:f>Sheet1!$G$22:$G$37</c:f>
              <c:numCache/>
            </c:numRef>
          </c:yVal>
          <c:smooth val="0"/>
        </c:ser>
        <c:axId val="24448496"/>
        <c:axId val="18709873"/>
      </c:scatterChart>
      <c:valAx>
        <c:axId val="2444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BBLR1 current [A]</a:t>
                </a:r>
              </a:p>
            </c:rich>
          </c:tx>
          <c:layout>
            <c:manualLayout>
              <c:xMode val="factor"/>
              <c:yMode val="factor"/>
              <c:x val="0.004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09873"/>
        <c:crosses val="autoZero"/>
        <c:crossBetween val="midCat"/>
        <c:dispUnits/>
      </c:valAx>
      <c:valAx>
        <c:axId val="18709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liftetime [s]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8496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275"/>
          <c:w val="0.83175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Sheet2!$A$5:$A$34</c:f>
              <c:numCache/>
            </c:numRef>
          </c:xVal>
          <c:yVal>
            <c:numRef>
              <c:f>Sheet2!$E$5:$E$34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Sheet2!$A$36:$A$60</c:f>
              <c:numCache/>
            </c:numRef>
          </c:xVal>
          <c:yVal>
            <c:numRef>
              <c:f>Sheet2!$E$36:$E$60</c:f>
              <c:numCache/>
            </c:numRef>
          </c:yVal>
          <c:smooth val="0"/>
        </c:ser>
        <c:axId val="34171130"/>
        <c:axId val="39104715"/>
      </c:scatterChart>
      <c:valAx>
        <c:axId val="341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04715"/>
        <c:crosses val="autoZero"/>
        <c:crossBetween val="midCat"/>
        <c:dispUnits/>
      </c:valAx>
      <c:valAx>
        <c:axId val="39104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relative loss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711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2725"/>
          <c:w val="0.832"/>
          <c:h val="0.84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Sheet2!$A$5:$A$34</c:f>
              <c:numCache/>
            </c:numRef>
          </c:xVal>
          <c:yVal>
            <c:numRef>
              <c:f>Sheet2!$G$5:$G$34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Sheet2!$A$36:$A$60</c:f>
              <c:numCache/>
            </c:numRef>
          </c:xVal>
          <c:yVal>
            <c:numRef>
              <c:f>Sheet2!$G$36:$G$60</c:f>
              <c:numCache/>
            </c:numRef>
          </c:yVal>
          <c:smooth val="0"/>
        </c:ser>
        <c:axId val="16398116"/>
        <c:axId val="13365317"/>
      </c:scatterChart>
      <c:valAx>
        <c:axId val="1639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65317"/>
        <c:crosses val="autoZero"/>
        <c:crossBetween val="midCat"/>
        <c:dispUnits/>
      </c:valAx>
      <c:valAx>
        <c:axId val="1336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lifetime [s]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81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scans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1925"/>
          <c:w val="0.862"/>
          <c:h val="0.744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Sheet3!$A$5:$A$23</c:f>
              <c:numCache/>
            </c:numRef>
          </c:xVal>
          <c:yVal>
            <c:numRef>
              <c:f>Sheet3!$E$5:$E$23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Sheet3!$A$27:$A$39</c:f>
              <c:numCache/>
            </c:numRef>
          </c:xVal>
          <c:yVal>
            <c:numRef>
              <c:f>Sheet3!$E$27:$E$39</c:f>
              <c:numCache/>
            </c:numRef>
          </c:yVal>
          <c:smooth val="0"/>
        </c:ser>
        <c:axId val="53178990"/>
        <c:axId val="8848863"/>
      </c:scatterChart>
      <c:valAx>
        <c:axId val="5317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distance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48863"/>
        <c:crosses val="autoZero"/>
        <c:crossBetween val="midCat"/>
        <c:dispUnits/>
      </c:valAx>
      <c:valAx>
        <c:axId val="884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78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3925"/>
          <c:w val="0.86825"/>
          <c:h val="0.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Sheet3!$A$44:$A$55</c:f>
              <c:numCache/>
            </c:numRef>
          </c:xVal>
          <c:yVal>
            <c:numRef>
              <c:f>Sheet3!$E$44:$E$55</c:f>
              <c:numCache/>
            </c:numRef>
          </c:yVal>
          <c:smooth val="0"/>
        </c:ser>
        <c:axId val="12530904"/>
        <c:axId val="45669273"/>
      </c:scatterChart>
      <c:val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wire current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9273"/>
        <c:crosses val="autoZero"/>
        <c:crossBetween val="midCat"/>
        <c:dispUnits/>
      </c:valAx>
      <c:valAx>
        <c:axId val="4566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loss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0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scans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1185"/>
          <c:w val="0.86225"/>
          <c:h val="0.745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Sheet3!$F$5:$F$23</c:f>
              <c:numCache/>
            </c:numRef>
          </c:xVal>
          <c:yVal>
            <c:numRef>
              <c:f>Sheet3!$G$5:$G$23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Sheet3!$F$27:$F$39</c:f>
              <c:numCache/>
            </c:numRef>
          </c:xVal>
          <c:yVal>
            <c:numRef>
              <c:f>Sheet3!$G$27:$G$39</c:f>
              <c:numCache/>
            </c:numRef>
          </c:yVal>
          <c:smooth val="0"/>
        </c:ser>
        <c:axId val="8370274"/>
        <c:axId val="8223603"/>
      </c:scatterChart>
      <c:valAx>
        <c:axId val="837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distance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23603"/>
        <c:crosses val="autoZero"/>
        <c:crossBetween val="midCat"/>
        <c:dispUnits/>
      </c:valAx>
      <c:valAx>
        <c:axId val="822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lifetime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702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39"/>
          <c:w val="0.86875"/>
          <c:h val="0.8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Sheet3!$A$44:$A$55</c:f>
              <c:numCache/>
            </c:numRef>
          </c:xVal>
          <c:yVal>
            <c:numRef>
              <c:f>Sheet3!$G$44:$G$55</c:f>
              <c:numCache/>
            </c:numRef>
          </c:yVal>
          <c:smooth val="0"/>
        </c:ser>
        <c:axId val="6903564"/>
        <c:axId val="62132077"/>
      </c:scatterChart>
      <c:valAx>
        <c:axId val="69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wire current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32077"/>
        <c:crosses val="autoZero"/>
        <c:crossBetween val="midCat"/>
        <c:dispUnits/>
      </c:valAx>
      <c:valAx>
        <c:axId val="6213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lifetime [s]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035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</xdr:row>
      <xdr:rowOff>76200</xdr:rowOff>
    </xdr:from>
    <xdr:to>
      <xdr:col>6</xdr:col>
      <xdr:colOff>66675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314325" y="1209675"/>
        <a:ext cx="3409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26</xdr:row>
      <xdr:rowOff>76200</xdr:rowOff>
    </xdr:from>
    <xdr:to>
      <xdr:col>6</xdr:col>
      <xdr:colOff>66675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304800" y="4286250"/>
        <a:ext cx="34194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</xdr:row>
      <xdr:rowOff>114300</xdr:rowOff>
    </xdr:from>
    <xdr:to>
      <xdr:col>8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1733550" y="438150"/>
        <a:ext cx="31432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28575</xdr:rowOff>
    </xdr:from>
    <xdr:to>
      <xdr:col>5</xdr:col>
      <xdr:colOff>495300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390525" y="4400550"/>
        <a:ext cx="31527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0</xdr:rowOff>
    </xdr:from>
    <xdr:to>
      <xdr:col>7</xdr:col>
      <xdr:colOff>133350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1057275" y="161925"/>
        <a:ext cx="34671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25</xdr:row>
      <xdr:rowOff>9525</xdr:rowOff>
    </xdr:from>
    <xdr:to>
      <xdr:col>6</xdr:col>
      <xdr:colOff>676275</xdr:colOff>
      <xdr:row>40</xdr:row>
      <xdr:rowOff>95250</xdr:rowOff>
    </xdr:to>
    <xdr:graphicFrame>
      <xdr:nvGraphicFramePr>
        <xdr:cNvPr id="2" name="Chart 2"/>
        <xdr:cNvGraphicFramePr/>
      </xdr:nvGraphicFramePr>
      <xdr:xfrm>
        <a:off x="1066800" y="4057650"/>
        <a:ext cx="32670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285750</xdr:colOff>
      <xdr:row>7</xdr:row>
      <xdr:rowOff>114300</xdr:rowOff>
    </xdr:from>
    <xdr:to>
      <xdr:col>7</xdr:col>
      <xdr:colOff>590550</xdr:colOff>
      <xdr:row>25</xdr:row>
      <xdr:rowOff>19050</xdr:rowOff>
    </xdr:to>
    <xdr:graphicFrame>
      <xdr:nvGraphicFramePr>
        <xdr:cNvPr id="3" name="Chart 3"/>
        <xdr:cNvGraphicFramePr/>
      </xdr:nvGraphicFramePr>
      <xdr:xfrm>
        <a:off x="1504950" y="1247775"/>
        <a:ext cx="347662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45</xdr:row>
      <xdr:rowOff>133350</xdr:rowOff>
    </xdr:from>
    <xdr:to>
      <xdr:col>8</xdr:col>
      <xdr:colOff>276225</xdr:colOff>
      <xdr:row>61</xdr:row>
      <xdr:rowOff>66675</xdr:rowOff>
    </xdr:to>
    <xdr:graphicFrame>
      <xdr:nvGraphicFramePr>
        <xdr:cNvPr id="4" name="Chart 4"/>
        <xdr:cNvGraphicFramePr/>
      </xdr:nvGraphicFramePr>
      <xdr:xfrm>
        <a:off x="2000250" y="7419975"/>
        <a:ext cx="32766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4">
      <selection activeCell="G44" sqref="G44"/>
    </sheetView>
  </sheetViews>
  <sheetFormatPr defaultColWidth="9.140625" defaultRowHeight="12.75"/>
  <sheetData>
    <row r="1" ht="12.75">
      <c r="A1">
        <f>12/1.1</f>
        <v>10.909090909090908</v>
      </c>
    </row>
    <row r="2" spans="1:7" ht="12.75">
      <c r="A2">
        <v>0</v>
      </c>
      <c r="B2">
        <v>1041</v>
      </c>
      <c r="C2">
        <v>1009</v>
      </c>
      <c r="D2">
        <f>(B2-C2)/B2</f>
        <v>0.03073967339097022</v>
      </c>
      <c r="E2">
        <f>AVERAGE(D2:D3)</f>
        <v>0.03134921813878408</v>
      </c>
      <c r="F2" t="e">
        <f>standarddeviation(D2:D3)</f>
        <v>#NAME?</v>
      </c>
      <c r="G2">
        <f>1.5/E2</f>
        <v>47.84808327146941</v>
      </c>
    </row>
    <row r="3" spans="2:4" ht="12.75">
      <c r="B3">
        <v>970</v>
      </c>
      <c r="C3">
        <v>939</v>
      </c>
      <c r="D3">
        <f aca="true" t="shared" si="0" ref="D3:D12">(B3-C3)/B3</f>
        <v>0.031958762886597936</v>
      </c>
    </row>
    <row r="4" spans="1:7" ht="12.75">
      <c r="A4">
        <v>100</v>
      </c>
      <c r="B4">
        <v>860</v>
      </c>
      <c r="C4">
        <v>765</v>
      </c>
      <c r="D4">
        <f t="shared" si="0"/>
        <v>0.11046511627906977</v>
      </c>
      <c r="E4">
        <f>AVERAGE(D4:D5)</f>
        <v>0.1147447532614861</v>
      </c>
      <c r="G4">
        <f>1.5/E4</f>
        <v>13.072493141204676</v>
      </c>
    </row>
    <row r="5" spans="2:4" ht="12.75">
      <c r="B5">
        <v>1025</v>
      </c>
      <c r="C5">
        <v>903</v>
      </c>
      <c r="D5">
        <f t="shared" si="0"/>
        <v>0.11902439024390243</v>
      </c>
    </row>
    <row r="6" spans="1:7" ht="12.75">
      <c r="A6">
        <v>200</v>
      </c>
      <c r="B6">
        <v>934</v>
      </c>
      <c r="C6">
        <v>692</v>
      </c>
      <c r="D6">
        <f t="shared" si="0"/>
        <v>0.25910064239828695</v>
      </c>
      <c r="E6">
        <f>AVERAGE(D6:D7)</f>
        <v>0.26020081734026806</v>
      </c>
      <c r="G6">
        <f>1.5/E6</f>
        <v>5.764778202208451</v>
      </c>
    </row>
    <row r="7" spans="2:4" ht="12.75">
      <c r="B7">
        <v>907</v>
      </c>
      <c r="C7">
        <v>670</v>
      </c>
      <c r="D7">
        <f t="shared" si="0"/>
        <v>0.2613009922822492</v>
      </c>
    </row>
    <row r="8" spans="1:7" ht="12.75">
      <c r="A8">
        <v>270</v>
      </c>
      <c r="B8">
        <v>807</v>
      </c>
      <c r="C8">
        <v>473</v>
      </c>
      <c r="D8">
        <f t="shared" si="0"/>
        <v>0.4138785625774473</v>
      </c>
      <c r="E8">
        <f>AVERAGE(D8:D9)</f>
        <v>0.3832584576079</v>
      </c>
      <c r="G8">
        <f>1.5/E8</f>
        <v>3.91380795446034</v>
      </c>
    </row>
    <row r="9" spans="2:4" ht="12.75">
      <c r="B9">
        <v>777</v>
      </c>
      <c r="C9">
        <v>503</v>
      </c>
      <c r="D9">
        <f t="shared" si="0"/>
        <v>0.35263835263835264</v>
      </c>
    </row>
    <row r="10" spans="1:7" ht="12.75">
      <c r="A10">
        <v>270</v>
      </c>
      <c r="B10">
        <v>797</v>
      </c>
      <c r="C10">
        <v>520</v>
      </c>
      <c r="D10">
        <f t="shared" si="0"/>
        <v>0.3475533249686324</v>
      </c>
      <c r="E10">
        <f>AVERAGE(D10:D12)</f>
        <v>0.3246482302180667</v>
      </c>
      <c r="G10">
        <f>1.5/E10</f>
        <v>4.620385575465629</v>
      </c>
    </row>
    <row r="11" spans="2:4" ht="12.75">
      <c r="B11">
        <v>754</v>
      </c>
      <c r="C11">
        <v>518</v>
      </c>
      <c r="D11">
        <f t="shared" si="0"/>
        <v>0.3129973474801061</v>
      </c>
    </row>
    <row r="12" spans="2:4" ht="12.75">
      <c r="B12">
        <v>769</v>
      </c>
      <c r="C12">
        <v>528</v>
      </c>
      <c r="D12">
        <f t="shared" si="0"/>
        <v>0.31339401820546164</v>
      </c>
    </row>
    <row r="13" ht="12.75">
      <c r="A13" t="s">
        <v>0</v>
      </c>
    </row>
    <row r="14" spans="1:5" ht="12.75">
      <c r="A14">
        <v>0</v>
      </c>
      <c r="B14">
        <v>1000</v>
      </c>
      <c r="E14">
        <v>0</v>
      </c>
    </row>
    <row r="15" spans="1:5" ht="12.75">
      <c r="A15">
        <v>100</v>
      </c>
      <c r="B15">
        <v>1000</v>
      </c>
      <c r="E15">
        <v>0</v>
      </c>
    </row>
    <row r="16" spans="1:7" ht="12.75">
      <c r="A16">
        <v>200</v>
      </c>
      <c r="B16">
        <v>812</v>
      </c>
      <c r="C16">
        <v>801</v>
      </c>
      <c r="D16">
        <f>(B16-C16)/B16</f>
        <v>0.013546798029556651</v>
      </c>
      <c r="E16">
        <f>AVERAGE(D16:D16)</f>
        <v>0.013546798029556651</v>
      </c>
      <c r="G16">
        <f>1.5/E16</f>
        <v>110.72727272727272</v>
      </c>
    </row>
    <row r="18" spans="1:7" ht="12.75">
      <c r="A18">
        <v>270</v>
      </c>
      <c r="B18">
        <v>876</v>
      </c>
      <c r="C18">
        <v>837</v>
      </c>
      <c r="D18">
        <f>(B18-C18)/B18</f>
        <v>0.04452054794520548</v>
      </c>
      <c r="E18">
        <f>AVERAGE(D18:D19)</f>
        <v>0.04399940440738535</v>
      </c>
      <c r="G18">
        <f>1.5/E18</f>
        <v>34.09137055837564</v>
      </c>
    </row>
    <row r="19" spans="2:4" ht="12.75">
      <c r="B19">
        <v>874</v>
      </c>
      <c r="C19">
        <v>836</v>
      </c>
      <c r="D19">
        <f>(B19-C19)/B19</f>
        <v>0.043478260869565216</v>
      </c>
    </row>
    <row r="21" ht="12.75">
      <c r="A21" t="s">
        <v>1</v>
      </c>
    </row>
    <row r="22" ht="12.75">
      <c r="A22">
        <v>0</v>
      </c>
    </row>
    <row r="23" spans="1:7" ht="12.75">
      <c r="A23">
        <v>150</v>
      </c>
      <c r="B23">
        <v>607</v>
      </c>
      <c r="C23">
        <v>589</v>
      </c>
      <c r="D23">
        <f aca="true" t="shared" si="1" ref="D23:D38">(B23-C23)/B23</f>
        <v>0.029654036243822075</v>
      </c>
      <c r="E23">
        <f>AVERAGE(D23:D24)</f>
        <v>0.02397335958532567</v>
      </c>
      <c r="G23">
        <f>1.5/E23</f>
        <v>62.569453174104346</v>
      </c>
    </row>
    <row r="24" spans="2:4" ht="12.75">
      <c r="B24">
        <v>492</v>
      </c>
      <c r="C24">
        <v>483</v>
      </c>
      <c r="D24">
        <f t="shared" si="1"/>
        <v>0.018292682926829267</v>
      </c>
    </row>
    <row r="25" spans="1:7" ht="12.75">
      <c r="A25">
        <v>180</v>
      </c>
      <c r="B25">
        <v>767</v>
      </c>
      <c r="C25">
        <v>736</v>
      </c>
      <c r="D25">
        <f t="shared" si="1"/>
        <v>0.04041720990873533</v>
      </c>
      <c r="E25">
        <f>AVERAGE(D25:D26)</f>
        <v>0.05288187228110034</v>
      </c>
      <c r="G25">
        <f>1.5/E25</f>
        <v>28.365107650246546</v>
      </c>
    </row>
    <row r="26" spans="2:4" ht="12.75">
      <c r="B26">
        <v>505</v>
      </c>
      <c r="C26">
        <v>472</v>
      </c>
      <c r="D26">
        <f t="shared" si="1"/>
        <v>0.06534653465346535</v>
      </c>
    </row>
    <row r="27" spans="1:7" ht="12.75">
      <c r="A27">
        <v>270</v>
      </c>
      <c r="B27">
        <v>696</v>
      </c>
      <c r="C27">
        <v>403</v>
      </c>
      <c r="D27">
        <f t="shared" si="1"/>
        <v>0.4209770114942529</v>
      </c>
      <c r="E27">
        <f>AVERAGE(D27:D29)</f>
        <v>0.4377576170825732</v>
      </c>
      <c r="G27">
        <f>1.5/E27</f>
        <v>3.426553739936542</v>
      </c>
    </row>
    <row r="28" spans="2:4" ht="12.75">
      <c r="B28">
        <v>590</v>
      </c>
      <c r="C28">
        <v>329</v>
      </c>
      <c r="D28">
        <f t="shared" si="1"/>
        <v>0.4423728813559322</v>
      </c>
    </row>
    <row r="29" spans="2:4" ht="12.75">
      <c r="B29">
        <v>649</v>
      </c>
      <c r="C29">
        <v>357</v>
      </c>
      <c r="D29">
        <f t="shared" si="1"/>
        <v>0.44992295839753466</v>
      </c>
    </row>
    <row r="30" spans="1:7" ht="12.75">
      <c r="A30">
        <v>220</v>
      </c>
      <c r="B30">
        <v>651</v>
      </c>
      <c r="C30">
        <v>536</v>
      </c>
      <c r="D30">
        <f t="shared" si="1"/>
        <v>0.17665130568356374</v>
      </c>
      <c r="E30">
        <f>AVERAGE(D30:D32)</f>
        <v>0.21252927714496814</v>
      </c>
      <c r="G30">
        <f>1.5/E30</f>
        <v>7.057851135384215</v>
      </c>
    </row>
    <row r="31" spans="2:4" ht="12.75">
      <c r="B31">
        <v>528</v>
      </c>
      <c r="C31">
        <v>436</v>
      </c>
      <c r="D31">
        <f t="shared" si="1"/>
        <v>0.17424242424242425</v>
      </c>
    </row>
    <row r="32" spans="2:4" ht="12.75">
      <c r="B32">
        <v>729</v>
      </c>
      <c r="C32">
        <v>520</v>
      </c>
      <c r="D32">
        <f t="shared" si="1"/>
        <v>0.28669410150891633</v>
      </c>
    </row>
    <row r="33" spans="1:7" ht="12.75">
      <c r="A33">
        <v>250</v>
      </c>
      <c r="B33">
        <v>517</v>
      </c>
      <c r="C33">
        <v>323</v>
      </c>
      <c r="D33">
        <f t="shared" si="1"/>
        <v>0.37524177949709864</v>
      </c>
      <c r="E33">
        <f>AVERAGE(D33:D35)</f>
        <v>0.3814692171355722</v>
      </c>
      <c r="G33">
        <f>1.5/E33</f>
        <v>3.9321652511397995</v>
      </c>
    </row>
    <row r="34" spans="2:4" ht="12.75">
      <c r="B34">
        <v>634</v>
      </c>
      <c r="C34">
        <v>397</v>
      </c>
      <c r="D34">
        <f t="shared" si="1"/>
        <v>0.37381703470031546</v>
      </c>
    </row>
    <row r="35" spans="2:4" ht="12.75">
      <c r="B35">
        <v>516</v>
      </c>
      <c r="C35">
        <v>312</v>
      </c>
      <c r="D35">
        <f t="shared" si="1"/>
        <v>0.3953488372093023</v>
      </c>
    </row>
    <row r="36" spans="1:7" ht="12.75">
      <c r="A36">
        <v>100</v>
      </c>
      <c r="B36">
        <v>753</v>
      </c>
      <c r="C36">
        <v>749</v>
      </c>
      <c r="D36">
        <f t="shared" si="1"/>
        <v>0.005312084993359893</v>
      </c>
      <c r="E36">
        <f>AVERAGE(D36:D38)</f>
        <v>0.006681107421004973</v>
      </c>
      <c r="G36">
        <f>1.5/E36</f>
        <v>224.51367796962765</v>
      </c>
    </row>
    <row r="37" spans="2:4" ht="12.75">
      <c r="B37">
        <v>637</v>
      </c>
      <c r="C37">
        <v>631</v>
      </c>
      <c r="D37">
        <f t="shared" si="1"/>
        <v>0.009419152276295133</v>
      </c>
    </row>
    <row r="38" spans="2:4" ht="12.75">
      <c r="B38">
        <v>753</v>
      </c>
      <c r="C38">
        <v>749</v>
      </c>
      <c r="D38">
        <f t="shared" si="1"/>
        <v>0.005312084993359893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0"/>
  <sheetViews>
    <sheetView tabSelected="1" workbookViewId="0" topLeftCell="A1">
      <selection activeCell="B1" sqref="B1"/>
    </sheetView>
  </sheetViews>
  <sheetFormatPr defaultColWidth="9.140625" defaultRowHeight="12.75"/>
  <sheetData>
    <row r="3" spans="1:5" ht="12.75">
      <c r="A3" t="s">
        <v>7</v>
      </c>
      <c r="B3" t="s">
        <v>3</v>
      </c>
      <c r="C3" t="s">
        <v>4</v>
      </c>
      <c r="E3" t="s">
        <v>5</v>
      </c>
    </row>
    <row r="5" spans="1:7" ht="12.75">
      <c r="A5">
        <v>1</v>
      </c>
      <c r="B5">
        <v>556</v>
      </c>
      <c r="C5">
        <v>544</v>
      </c>
      <c r="D5">
        <f aca="true" t="shared" si="0" ref="D5:D22">(B5-C5)/B5</f>
        <v>0.02158273381294964</v>
      </c>
      <c r="E5">
        <f>AVERAGE(D5:D7)</f>
        <v>0.022395600266198527</v>
      </c>
      <c r="G5">
        <f>1.5/E5</f>
        <v>66.97744120142814</v>
      </c>
    </row>
    <row r="6" spans="2:4" ht="12.75">
      <c r="B6">
        <v>480</v>
      </c>
      <c r="C6">
        <v>465</v>
      </c>
      <c r="D6">
        <f t="shared" si="0"/>
        <v>0.03125</v>
      </c>
    </row>
    <row r="7" spans="2:4" ht="12.75">
      <c r="B7">
        <v>627</v>
      </c>
      <c r="C7">
        <v>618</v>
      </c>
      <c r="D7">
        <f t="shared" si="0"/>
        <v>0.014354066985645933</v>
      </c>
    </row>
    <row r="8" spans="1:7" ht="12.75">
      <c r="A8">
        <v>2.3</v>
      </c>
      <c r="B8">
        <v>570</v>
      </c>
      <c r="C8">
        <v>553</v>
      </c>
      <c r="D8">
        <f t="shared" si="0"/>
        <v>0.02982456140350877</v>
      </c>
      <c r="E8">
        <f>AVERAGE(D8:D10)</f>
        <v>0.02841904664372438</v>
      </c>
      <c r="G8">
        <f>1.5/E8</f>
        <v>52.78150315190945</v>
      </c>
    </row>
    <row r="9" spans="2:4" ht="12.75">
      <c r="B9">
        <v>522</v>
      </c>
      <c r="C9">
        <v>502</v>
      </c>
      <c r="D9">
        <f t="shared" si="0"/>
        <v>0.038314176245210725</v>
      </c>
    </row>
    <row r="10" spans="2:4" ht="12.75">
      <c r="B10">
        <v>701</v>
      </c>
      <c r="C10">
        <v>689</v>
      </c>
      <c r="D10">
        <f t="shared" si="0"/>
        <v>0.017118402282453638</v>
      </c>
    </row>
    <row r="11" spans="1:7" ht="12.75">
      <c r="A11">
        <v>3.6</v>
      </c>
      <c r="B11">
        <v>495</v>
      </c>
      <c r="C11">
        <v>475</v>
      </c>
      <c r="D11">
        <f t="shared" si="0"/>
        <v>0.04040404040404041</v>
      </c>
      <c r="E11">
        <f>AVERAGE(D11:D13)</f>
        <v>0.03067254060631544</v>
      </c>
      <c r="G11">
        <f>1.5/E11</f>
        <v>48.903676394225776</v>
      </c>
    </row>
    <row r="12" spans="2:4" ht="12.75">
      <c r="B12">
        <v>755</v>
      </c>
      <c r="C12">
        <v>740</v>
      </c>
      <c r="D12">
        <f t="shared" si="0"/>
        <v>0.019867549668874173</v>
      </c>
    </row>
    <row r="13" spans="2:4" ht="12.75">
      <c r="B13">
        <v>504</v>
      </c>
      <c r="C13">
        <v>488</v>
      </c>
      <c r="D13">
        <f t="shared" si="0"/>
        <v>0.031746031746031744</v>
      </c>
    </row>
    <row r="14" spans="1:7" ht="12.75">
      <c r="A14">
        <v>6.2</v>
      </c>
      <c r="B14">
        <v>528</v>
      </c>
      <c r="C14">
        <v>500</v>
      </c>
      <c r="D14">
        <f t="shared" si="0"/>
        <v>0.05303030303030303</v>
      </c>
      <c r="E14">
        <f>AVERAGE(D14:D16)</f>
        <v>0.04237961005402866</v>
      </c>
      <c r="G14">
        <f>1.5/E14</f>
        <v>35.3943794689873</v>
      </c>
    </row>
    <row r="15" spans="2:4" ht="12.75">
      <c r="B15">
        <v>645</v>
      </c>
      <c r="C15">
        <v>623</v>
      </c>
      <c r="D15">
        <f t="shared" si="0"/>
        <v>0.034108527131782945</v>
      </c>
    </row>
    <row r="16" spans="2:4" ht="12.75">
      <c r="B16">
        <v>625</v>
      </c>
      <c r="C16">
        <v>600</v>
      </c>
      <c r="D16">
        <f t="shared" si="0"/>
        <v>0.04</v>
      </c>
    </row>
    <row r="17" spans="1:7" ht="12.75">
      <c r="A17">
        <v>8.8</v>
      </c>
      <c r="B17">
        <v>664</v>
      </c>
      <c r="C17">
        <v>634</v>
      </c>
      <c r="D17">
        <f t="shared" si="0"/>
        <v>0.045180722891566265</v>
      </c>
      <c r="E17">
        <f>AVERAGE(D17:D19)</f>
        <v>0.06034383121843214</v>
      </c>
      <c r="G17">
        <f>1.5/E17</f>
        <v>24.8575532861066</v>
      </c>
    </row>
    <row r="18" spans="2:4" ht="12.75">
      <c r="B18">
        <v>484</v>
      </c>
      <c r="C18">
        <v>450</v>
      </c>
      <c r="D18">
        <f t="shared" si="0"/>
        <v>0.07024793388429752</v>
      </c>
    </row>
    <row r="19" spans="2:4" ht="12.75">
      <c r="B19">
        <v>564</v>
      </c>
      <c r="C19">
        <v>527</v>
      </c>
      <c r="D19">
        <f t="shared" si="0"/>
        <v>0.06560283687943262</v>
      </c>
    </row>
    <row r="20" spans="1:7" ht="12.75">
      <c r="A20">
        <v>11.4</v>
      </c>
      <c r="B20">
        <v>633</v>
      </c>
      <c r="C20">
        <v>583</v>
      </c>
      <c r="D20">
        <f t="shared" si="0"/>
        <v>0.07898894154818326</v>
      </c>
      <c r="E20">
        <f>AVERAGE(D20:D22)</f>
        <v>0.07467079229806642</v>
      </c>
      <c r="G20">
        <f>1.5/E20</f>
        <v>20.088175762383628</v>
      </c>
    </row>
    <row r="21" spans="2:4" ht="12.75">
      <c r="B21">
        <v>558</v>
      </c>
      <c r="C21">
        <v>520</v>
      </c>
      <c r="D21">
        <f t="shared" si="0"/>
        <v>0.06810035842293907</v>
      </c>
    </row>
    <row r="22" spans="2:4" ht="12.75">
      <c r="B22">
        <v>572</v>
      </c>
      <c r="C22">
        <v>528</v>
      </c>
      <c r="D22">
        <f t="shared" si="0"/>
        <v>0.07692307692307693</v>
      </c>
    </row>
    <row r="24" spans="1:7" ht="12.75">
      <c r="A24">
        <v>11.4</v>
      </c>
      <c r="B24">
        <v>507</v>
      </c>
      <c r="C24">
        <v>504</v>
      </c>
      <c r="D24">
        <f>(B24-C24)/B24</f>
        <v>0.005917159763313609</v>
      </c>
      <c r="E24">
        <f>AVERAGE(D24:D26)</f>
        <v>0.005047085382951926</v>
      </c>
      <c r="F24" t="s">
        <v>6</v>
      </c>
      <c r="G24">
        <f>1.5/E24</f>
        <v>297.2012332239729</v>
      </c>
    </row>
    <row r="25" spans="2:4" ht="12.75">
      <c r="B25">
        <v>498</v>
      </c>
      <c r="C25">
        <v>495</v>
      </c>
      <c r="D25">
        <f>(B25-C25)/B25</f>
        <v>0.006024096385542169</v>
      </c>
    </row>
    <row r="26" spans="2:4" ht="12.75">
      <c r="B26">
        <v>625</v>
      </c>
      <c r="C26">
        <v>623</v>
      </c>
      <c r="D26">
        <f>(B26-C26)/B26</f>
        <v>0.0032</v>
      </c>
    </row>
    <row r="28" spans="1:7" ht="12.75">
      <c r="A28">
        <v>14</v>
      </c>
      <c r="B28">
        <v>522</v>
      </c>
      <c r="C28">
        <v>476</v>
      </c>
      <c r="D28">
        <f>(B28-C28)/B28</f>
        <v>0.08812260536398467</v>
      </c>
      <c r="E28">
        <f>AVERAGE(D28:D30)</f>
        <v>0.08837052163653307</v>
      </c>
      <c r="G28">
        <f>1.5/E28</f>
        <v>16.973986033142168</v>
      </c>
    </row>
    <row r="29" spans="2:4" ht="12.75">
      <c r="B29">
        <v>676</v>
      </c>
      <c r="C29">
        <v>619</v>
      </c>
      <c r="D29">
        <f>(B29-C29)/B29</f>
        <v>0.08431952662721894</v>
      </c>
    </row>
    <row r="30" spans="2:4" ht="12.75">
      <c r="B30">
        <v>723</v>
      </c>
      <c r="C30">
        <v>656</v>
      </c>
      <c r="D30">
        <f>(B30-C30)/B30</f>
        <v>0.09266943291839558</v>
      </c>
    </row>
    <row r="32" spans="1:7" ht="12.75">
      <c r="A32">
        <v>16.6</v>
      </c>
      <c r="B32">
        <v>746</v>
      </c>
      <c r="C32">
        <v>648</v>
      </c>
      <c r="D32">
        <f>(B32-C32)/B32</f>
        <v>0.13136729222520108</v>
      </c>
      <c r="E32">
        <f>AVERAGE(D32:D34)</f>
        <v>0.10703204039683645</v>
      </c>
      <c r="G32">
        <f>1.5/E32</f>
        <v>14.01449504689005</v>
      </c>
    </row>
    <row r="33" spans="2:4" ht="12.75">
      <c r="B33">
        <v>574</v>
      </c>
      <c r="C33">
        <v>520</v>
      </c>
      <c r="D33">
        <f>(B33-C33)/B33</f>
        <v>0.09407665505226481</v>
      </c>
    </row>
    <row r="34" spans="2:4" ht="12.75">
      <c r="B34">
        <v>575</v>
      </c>
      <c r="C34">
        <v>520</v>
      </c>
      <c r="D34">
        <f>(B34-C34)/B34</f>
        <v>0.09565217391304348</v>
      </c>
    </row>
    <row r="35" ht="12.75">
      <c r="A35" t="s">
        <v>2</v>
      </c>
    </row>
    <row r="36" spans="1:7" ht="12.75">
      <c r="A36">
        <v>1</v>
      </c>
      <c r="B36">
        <v>633</v>
      </c>
      <c r="C36">
        <v>619</v>
      </c>
      <c r="D36">
        <f>(B36-C36)/B36</f>
        <v>0.022116903633491312</v>
      </c>
      <c r="E36">
        <f>AVERAGE(D36:D38)</f>
        <v>0.020786228185462264</v>
      </c>
      <c r="G36">
        <f>1.5/E36</f>
        <v>72.16316431323934</v>
      </c>
    </row>
    <row r="37" spans="2:4" ht="12.75">
      <c r="B37">
        <v>646</v>
      </c>
      <c r="C37">
        <v>636</v>
      </c>
      <c r="D37">
        <f>(B37-C37)/B37</f>
        <v>0.015479876160990712</v>
      </c>
    </row>
    <row r="38" spans="2:4" ht="12.75">
      <c r="B38">
        <v>525</v>
      </c>
      <c r="C38">
        <v>512</v>
      </c>
      <c r="D38">
        <f>(B38-C38)/B38</f>
        <v>0.024761904761904763</v>
      </c>
    </row>
    <row r="40" spans="1:7" ht="12.75">
      <c r="A40">
        <v>3.6</v>
      </c>
      <c r="B40">
        <v>729</v>
      </c>
      <c r="C40">
        <v>704</v>
      </c>
      <c r="D40">
        <f>(B40-C40)/B40</f>
        <v>0.03429355281207133</v>
      </c>
      <c r="E40">
        <f>AVERAGE(D40:D42)</f>
        <v>0.029433154039028558</v>
      </c>
      <c r="G40">
        <f>1.5/E40</f>
        <v>50.962937849303884</v>
      </c>
    </row>
    <row r="41" spans="2:4" ht="12.75">
      <c r="B41">
        <v>386</v>
      </c>
      <c r="C41">
        <v>376</v>
      </c>
      <c r="D41">
        <f>(B41-C41)/B41</f>
        <v>0.025906735751295335</v>
      </c>
    </row>
    <row r="42" spans="2:4" ht="12.75">
      <c r="B42">
        <v>605</v>
      </c>
      <c r="C42">
        <v>588</v>
      </c>
      <c r="D42">
        <f>(B42-C42)/B42</f>
        <v>0.02809917355371901</v>
      </c>
    </row>
    <row r="44" spans="1:7" ht="12.75">
      <c r="A44">
        <v>6.2</v>
      </c>
      <c r="B44">
        <v>692</v>
      </c>
      <c r="C44">
        <v>647</v>
      </c>
      <c r="D44">
        <f>(B44-C44)/B44</f>
        <v>0.06502890173410404</v>
      </c>
      <c r="E44">
        <f>AVERAGE(D44:D46)</f>
        <v>0.059240184216213576</v>
      </c>
      <c r="G44">
        <f>1.5/E44</f>
        <v>25.320650498407154</v>
      </c>
    </row>
    <row r="45" spans="2:4" ht="12.75">
      <c r="B45">
        <v>692</v>
      </c>
      <c r="C45">
        <v>649</v>
      </c>
      <c r="D45">
        <f>(B45-C45)/B45</f>
        <v>0.06213872832369942</v>
      </c>
    </row>
    <row r="46" spans="2:4" ht="12.75">
      <c r="B46">
        <v>633</v>
      </c>
      <c r="C46">
        <v>601</v>
      </c>
      <c r="D46">
        <f>(B46-C46)/B46</f>
        <v>0.05055292259083728</v>
      </c>
    </row>
    <row r="48" spans="1:7" ht="12.75">
      <c r="A48">
        <v>8.8</v>
      </c>
      <c r="B48">
        <v>646</v>
      </c>
      <c r="C48">
        <v>509</v>
      </c>
      <c r="D48">
        <f>(B48-C48)/B48</f>
        <v>0.21207430340557276</v>
      </c>
      <c r="E48">
        <f>AVERAGE(D48:D50)</f>
        <v>0.16586339214048193</v>
      </c>
      <c r="G48">
        <f>1.5/E48</f>
        <v>9.043586897882442</v>
      </c>
    </row>
    <row r="49" spans="2:4" ht="12.75">
      <c r="B49">
        <v>504</v>
      </c>
      <c r="C49">
        <v>449</v>
      </c>
      <c r="D49">
        <f>(B49-C49)/B49</f>
        <v>0.10912698412698413</v>
      </c>
    </row>
    <row r="50" spans="2:4" ht="12.75">
      <c r="B50">
        <v>720</v>
      </c>
      <c r="C50">
        <v>593</v>
      </c>
      <c r="D50">
        <f>(B50-C50)/B50</f>
        <v>0.1763888888888889</v>
      </c>
    </row>
    <row r="52" spans="1:7" ht="12.75">
      <c r="A52">
        <v>11.4</v>
      </c>
      <c r="B52">
        <v>530</v>
      </c>
      <c r="C52">
        <v>472</v>
      </c>
      <c r="D52">
        <f>(B52-C52)/B52</f>
        <v>0.10943396226415095</v>
      </c>
      <c r="E52">
        <f>AVERAGE(D52:D55)</f>
        <v>0.14436577891827185</v>
      </c>
      <c r="G52">
        <f>1.5/E52</f>
        <v>10.390274005650452</v>
      </c>
    </row>
    <row r="53" spans="2:4" ht="12.75">
      <c r="B53">
        <v>595</v>
      </c>
      <c r="C53">
        <v>527</v>
      </c>
      <c r="D53">
        <f>(B53-C53)/B53</f>
        <v>0.11428571428571428</v>
      </c>
    </row>
    <row r="54" spans="2:4" ht="12.75">
      <c r="B54">
        <v>714</v>
      </c>
      <c r="C54">
        <v>607</v>
      </c>
      <c r="D54">
        <f>(B54-C54)/B54</f>
        <v>0.14985994397759103</v>
      </c>
    </row>
    <row r="55" spans="2:4" ht="12.75">
      <c r="B55">
        <v>721</v>
      </c>
      <c r="C55">
        <v>574</v>
      </c>
      <c r="D55">
        <f>(B55-C55)/B55</f>
        <v>0.20388349514563106</v>
      </c>
    </row>
    <row r="56" spans="2:4" ht="12.75">
      <c r="B56">
        <v>659</v>
      </c>
      <c r="C56">
        <v>575</v>
      </c>
      <c r="D56">
        <f>(B56-C56)/B56</f>
        <v>0.1274658573596358</v>
      </c>
    </row>
    <row r="58" spans="1:7" ht="12.75">
      <c r="A58">
        <v>14</v>
      </c>
      <c r="B58">
        <v>573</v>
      </c>
      <c r="C58">
        <v>476</v>
      </c>
      <c r="D58">
        <f>(B58-C58)/B58</f>
        <v>0.16928446771378708</v>
      </c>
      <c r="E58">
        <f>AVERAGE(D58:D60)</f>
        <v>0.198723513819648</v>
      </c>
      <c r="G58">
        <f>1.5/E58</f>
        <v>7.5481757099027975</v>
      </c>
    </row>
    <row r="59" spans="2:4" ht="12.75">
      <c r="B59">
        <v>744</v>
      </c>
      <c r="C59">
        <v>576</v>
      </c>
      <c r="D59">
        <f>(B59-C59)/B59</f>
        <v>0.22580645161290322</v>
      </c>
    </row>
    <row r="60" spans="2:4" ht="12.75">
      <c r="B60">
        <v>741</v>
      </c>
      <c r="C60">
        <v>592</v>
      </c>
      <c r="D60">
        <f>(B60-C60)/B60</f>
        <v>0.20107962213225372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workbookViewId="0" topLeftCell="A32">
      <selection activeCell="C44" sqref="C44"/>
    </sheetView>
  </sheetViews>
  <sheetFormatPr defaultColWidth="9.140625" defaultRowHeight="12.75"/>
  <cols>
    <col min="7" max="7" width="11.00390625" style="0" customWidth="1"/>
  </cols>
  <sheetData>
    <row r="2" ht="12.75">
      <c r="A2" t="s">
        <v>8</v>
      </c>
    </row>
    <row r="3" ht="12.75">
      <c r="A3" t="s">
        <v>9</v>
      </c>
    </row>
    <row r="5" spans="1:7" ht="12.75">
      <c r="A5">
        <v>13</v>
      </c>
      <c r="B5">
        <v>847</v>
      </c>
      <c r="C5">
        <v>843</v>
      </c>
      <c r="D5">
        <f aca="true" t="shared" si="0" ref="D5:D16">(B5-C5)/B5</f>
        <v>0.004722550177095631</v>
      </c>
      <c r="E5">
        <f>AVERAGE(D5:D7)</f>
        <v>0.003910104332937314</v>
      </c>
      <c r="F5">
        <f>A5/1.4</f>
        <v>9.285714285714286</v>
      </c>
      <c r="G5">
        <f>1.5/E5</f>
        <v>383.6214771469239</v>
      </c>
    </row>
    <row r="6" spans="2:4" ht="12.75">
      <c r="B6">
        <v>814</v>
      </c>
      <c r="C6">
        <v>811</v>
      </c>
      <c r="D6">
        <f t="shared" si="0"/>
        <v>0.0036855036855036856</v>
      </c>
    </row>
    <row r="7" spans="2:4" ht="12.75">
      <c r="B7">
        <v>903</v>
      </c>
      <c r="C7">
        <v>900</v>
      </c>
      <c r="D7">
        <f t="shared" si="0"/>
        <v>0.0033222591362126247</v>
      </c>
    </row>
    <row r="8" spans="1:7" ht="12.75">
      <c r="A8">
        <v>11</v>
      </c>
      <c r="B8">
        <v>755</v>
      </c>
      <c r="C8">
        <v>738</v>
      </c>
      <c r="D8">
        <f t="shared" si="0"/>
        <v>0.022516556291390728</v>
      </c>
      <c r="E8">
        <f>AVERAGE(D8:D10)</f>
        <v>0.023664684551273543</v>
      </c>
      <c r="F8">
        <f>A8/1.4</f>
        <v>7.857142857142858</v>
      </c>
      <c r="G8">
        <f>1.5/E8</f>
        <v>63.38559031919468</v>
      </c>
    </row>
    <row r="9" spans="2:4" ht="12.75">
      <c r="B9">
        <v>783</v>
      </c>
      <c r="C9">
        <v>761</v>
      </c>
      <c r="D9">
        <f t="shared" si="0"/>
        <v>0.0280970625798212</v>
      </c>
    </row>
    <row r="10" spans="2:4" ht="12.75">
      <c r="B10">
        <v>736</v>
      </c>
      <c r="C10">
        <v>721</v>
      </c>
      <c r="D10">
        <f t="shared" si="0"/>
        <v>0.020380434782608696</v>
      </c>
    </row>
    <row r="11" spans="1:7" ht="12.75">
      <c r="A11">
        <v>9</v>
      </c>
      <c r="B11">
        <v>605</v>
      </c>
      <c r="C11">
        <v>560</v>
      </c>
      <c r="D11">
        <f t="shared" si="0"/>
        <v>0.0743801652892562</v>
      </c>
      <c r="E11">
        <f>AVERAGE(D11:D13)</f>
        <v>0.08232709637880566</v>
      </c>
      <c r="F11">
        <f>A11/1.4</f>
        <v>6.428571428571429</v>
      </c>
      <c r="G11">
        <f>1.5/E11</f>
        <v>18.220003692322145</v>
      </c>
    </row>
    <row r="12" spans="2:4" ht="12.75">
      <c r="B12">
        <v>607</v>
      </c>
      <c r="C12">
        <v>571</v>
      </c>
      <c r="D12">
        <f t="shared" si="0"/>
        <v>0.05930807248764415</v>
      </c>
    </row>
    <row r="13" spans="2:4" ht="12.75">
      <c r="B13">
        <v>662</v>
      </c>
      <c r="C13">
        <v>587</v>
      </c>
      <c r="D13">
        <f t="shared" si="0"/>
        <v>0.11329305135951662</v>
      </c>
    </row>
    <row r="14" spans="1:7" ht="12.75">
      <c r="A14">
        <v>8</v>
      </c>
      <c r="B14">
        <v>549</v>
      </c>
      <c r="C14">
        <v>311</v>
      </c>
      <c r="D14">
        <f t="shared" si="0"/>
        <v>0.4335154826958106</v>
      </c>
      <c r="E14">
        <f>AVERAGE(D14:D16)</f>
        <v>0.3853479503425407</v>
      </c>
      <c r="F14">
        <f>A14/1.4</f>
        <v>5.714285714285714</v>
      </c>
      <c r="G14">
        <f>1.5/E14</f>
        <v>3.8925859049376825</v>
      </c>
    </row>
    <row r="15" spans="2:4" ht="12.75">
      <c r="B15">
        <v>451</v>
      </c>
      <c r="C15">
        <v>281</v>
      </c>
      <c r="D15">
        <f t="shared" si="0"/>
        <v>0.376940133037694</v>
      </c>
    </row>
    <row r="16" spans="2:4" ht="12.75">
      <c r="B16">
        <v>408</v>
      </c>
      <c r="C16">
        <v>267</v>
      </c>
      <c r="D16">
        <f t="shared" si="0"/>
        <v>0.34558823529411764</v>
      </c>
    </row>
    <row r="18" spans="1:7" ht="12.75">
      <c r="A18">
        <v>8</v>
      </c>
      <c r="B18">
        <v>425</v>
      </c>
      <c r="C18">
        <v>270</v>
      </c>
      <c r="D18">
        <f aca="true" t="shared" si="1" ref="D18:D23">(B18-C18)/B18</f>
        <v>0.36470588235294116</v>
      </c>
      <c r="E18">
        <f>AVERAGE(D18:D20)</f>
        <v>0.3250401010805568</v>
      </c>
      <c r="F18">
        <f>A18/1.4</f>
        <v>5.714285714285714</v>
      </c>
      <c r="G18">
        <f>1.5/E18</f>
        <v>4.61481520284245</v>
      </c>
    </row>
    <row r="19" spans="2:4" ht="12.75">
      <c r="B19">
        <v>345</v>
      </c>
      <c r="C19">
        <v>262</v>
      </c>
      <c r="D19">
        <f t="shared" si="1"/>
        <v>0.24057971014492754</v>
      </c>
    </row>
    <row r="20" spans="2:4" ht="12.75">
      <c r="B20">
        <v>484</v>
      </c>
      <c r="C20">
        <v>305</v>
      </c>
      <c r="D20">
        <f t="shared" si="1"/>
        <v>0.36983471074380164</v>
      </c>
    </row>
    <row r="21" spans="1:7" ht="12.75">
      <c r="A21">
        <v>7</v>
      </c>
      <c r="B21">
        <v>461</v>
      </c>
      <c r="C21">
        <v>208</v>
      </c>
      <c r="D21">
        <f t="shared" si="1"/>
        <v>0.5488069414316703</v>
      </c>
      <c r="E21">
        <f>AVERAGE(D21:D23)</f>
        <v>0.574201941371078</v>
      </c>
      <c r="F21">
        <f>A21/1.4</f>
        <v>5</v>
      </c>
      <c r="G21">
        <f>1.5/E21</f>
        <v>2.612321366274561</v>
      </c>
    </row>
    <row r="22" spans="2:4" ht="12.75">
      <c r="B22">
        <v>358</v>
      </c>
      <c r="C22">
        <v>149</v>
      </c>
      <c r="D22">
        <f t="shared" si="1"/>
        <v>0.5837988826815642</v>
      </c>
    </row>
    <row r="23" spans="2:4" ht="12.75">
      <c r="B23">
        <v>300</v>
      </c>
      <c r="C23">
        <v>123</v>
      </c>
      <c r="D23">
        <f t="shared" si="1"/>
        <v>0.59</v>
      </c>
    </row>
    <row r="25" ht="12.75">
      <c r="A25" t="s">
        <v>10</v>
      </c>
    </row>
    <row r="27" spans="1:7" ht="12.75">
      <c r="A27">
        <v>7</v>
      </c>
      <c r="B27">
        <v>287</v>
      </c>
      <c r="C27">
        <v>231</v>
      </c>
      <c r="D27">
        <f aca="true" t="shared" si="2" ref="D27:D39">(B27-C27)/B27</f>
        <v>0.1951219512195122</v>
      </c>
      <c r="E27">
        <f>AVERAGE(D27:D30)</f>
        <v>0.2639277473930017</v>
      </c>
      <c r="F27">
        <f>A27/1.4</f>
        <v>5</v>
      </c>
      <c r="G27">
        <f>1.5/E27</f>
        <v>5.683373630914315</v>
      </c>
    </row>
    <row r="28" spans="2:4" ht="12.75">
      <c r="B28">
        <v>286</v>
      </c>
      <c r="C28">
        <v>235</v>
      </c>
      <c r="D28">
        <f t="shared" si="2"/>
        <v>0.17832167832167833</v>
      </c>
    </row>
    <row r="29" spans="2:4" ht="12.75">
      <c r="B29">
        <v>453</v>
      </c>
      <c r="C29">
        <v>300</v>
      </c>
      <c r="D29">
        <f t="shared" si="2"/>
        <v>0.33774834437086093</v>
      </c>
    </row>
    <row r="30" spans="2:4" ht="12.75">
      <c r="B30">
        <v>447</v>
      </c>
      <c r="C30">
        <v>293</v>
      </c>
      <c r="D30">
        <f t="shared" si="2"/>
        <v>0.34451901565995524</v>
      </c>
    </row>
    <row r="31" spans="1:7" ht="12.75">
      <c r="A31">
        <v>8</v>
      </c>
      <c r="B31">
        <v>485</v>
      </c>
      <c r="C31">
        <v>465</v>
      </c>
      <c r="D31">
        <f t="shared" si="2"/>
        <v>0.041237113402061855</v>
      </c>
      <c r="E31">
        <f>AVERAGE(D31:D33)</f>
        <v>0.04856922461538835</v>
      </c>
      <c r="F31">
        <f>A31/1.4</f>
        <v>5.714285714285714</v>
      </c>
      <c r="G31">
        <f>1.5/E31</f>
        <v>30.883754308994053</v>
      </c>
    </row>
    <row r="32" spans="2:4" ht="12.75">
      <c r="B32">
        <v>413</v>
      </c>
      <c r="C32">
        <v>390</v>
      </c>
      <c r="D32">
        <f t="shared" si="2"/>
        <v>0.05569007263922518</v>
      </c>
    </row>
    <row r="33" spans="2:4" ht="12.75">
      <c r="B33">
        <v>492</v>
      </c>
      <c r="C33">
        <v>468</v>
      </c>
      <c r="D33">
        <f t="shared" si="2"/>
        <v>0.04878048780487805</v>
      </c>
    </row>
    <row r="34" spans="1:7" ht="12.75">
      <c r="A34">
        <v>7</v>
      </c>
      <c r="B34">
        <v>370</v>
      </c>
      <c r="C34">
        <v>266</v>
      </c>
      <c r="D34">
        <f t="shared" si="2"/>
        <v>0.2810810810810811</v>
      </c>
      <c r="E34">
        <f>AVERAGE(D34:D36)</f>
        <v>0.2924334068753722</v>
      </c>
      <c r="F34">
        <f>A34/1.4</f>
        <v>5</v>
      </c>
      <c r="G34">
        <f>1.5/E34</f>
        <v>5.129372926395042</v>
      </c>
    </row>
    <row r="35" spans="2:4" ht="12.75">
      <c r="B35">
        <v>424</v>
      </c>
      <c r="C35">
        <v>302</v>
      </c>
      <c r="D35">
        <f t="shared" si="2"/>
        <v>0.28773584905660377</v>
      </c>
    </row>
    <row r="36" spans="2:4" ht="12.75">
      <c r="B36">
        <v>389</v>
      </c>
      <c r="C36">
        <v>269</v>
      </c>
      <c r="D36">
        <f t="shared" si="2"/>
        <v>0.30848329048843187</v>
      </c>
    </row>
    <row r="37" spans="1:7" ht="12.75">
      <c r="A37">
        <v>6</v>
      </c>
      <c r="B37">
        <v>281</v>
      </c>
      <c r="C37">
        <v>116</v>
      </c>
      <c r="D37">
        <f t="shared" si="2"/>
        <v>0.5871886120996441</v>
      </c>
      <c r="E37">
        <f>AVERAGE(D37:D39)</f>
        <v>0.5651474990175195</v>
      </c>
      <c r="F37">
        <f>A37/1.4</f>
        <v>4.285714285714286</v>
      </c>
      <c r="G37">
        <f>1.5/E37</f>
        <v>2.6541743573273786</v>
      </c>
    </row>
    <row r="38" spans="2:4" ht="12.75">
      <c r="B38">
        <v>333</v>
      </c>
      <c r="C38">
        <v>145</v>
      </c>
      <c r="D38">
        <f t="shared" si="2"/>
        <v>0.5645645645645646</v>
      </c>
    </row>
    <row r="39" spans="2:4" ht="12.75">
      <c r="B39">
        <v>309</v>
      </c>
      <c r="C39">
        <v>141</v>
      </c>
      <c r="D39">
        <f t="shared" si="2"/>
        <v>0.5436893203883495</v>
      </c>
    </row>
    <row r="42" spans="1:3" ht="12.75">
      <c r="A42" t="s">
        <v>11</v>
      </c>
      <c r="C42" t="s">
        <v>12</v>
      </c>
    </row>
    <row r="44" spans="1:7" ht="12.75">
      <c r="A44">
        <v>150</v>
      </c>
      <c r="B44">
        <v>281</v>
      </c>
      <c r="C44">
        <v>116</v>
      </c>
      <c r="D44">
        <f aca="true" t="shared" si="3" ref="D44:D55">(B44-C44)/B44</f>
        <v>0.5871886120996441</v>
      </c>
      <c r="E44">
        <f>AVERAGE(D44:D46)</f>
        <v>0.5651474990175195</v>
      </c>
      <c r="G44">
        <f>1.5/E44</f>
        <v>2.6541743573273786</v>
      </c>
    </row>
    <row r="45" spans="2:4" ht="12.75">
      <c r="B45">
        <v>333</v>
      </c>
      <c r="C45">
        <v>145</v>
      </c>
      <c r="D45">
        <f t="shared" si="3"/>
        <v>0.5645645645645646</v>
      </c>
    </row>
    <row r="46" spans="2:4" ht="12.75">
      <c r="B46">
        <v>309</v>
      </c>
      <c r="C46">
        <v>141</v>
      </c>
      <c r="D46">
        <f t="shared" si="3"/>
        <v>0.5436893203883495</v>
      </c>
    </row>
    <row r="47" spans="1:7" ht="12.75">
      <c r="A47">
        <v>100</v>
      </c>
      <c r="B47">
        <v>358</v>
      </c>
      <c r="C47">
        <v>318</v>
      </c>
      <c r="D47">
        <f t="shared" si="3"/>
        <v>0.11173184357541899</v>
      </c>
      <c r="E47">
        <f>AVERAGE(D47:D49)</f>
        <v>0.07535505896958411</v>
      </c>
      <c r="G47">
        <f>1.5/E47</f>
        <v>19.905763733864923</v>
      </c>
    </row>
    <row r="48" spans="2:4" ht="12.75">
      <c r="B48">
        <v>240</v>
      </c>
      <c r="C48">
        <v>226</v>
      </c>
      <c r="D48">
        <f t="shared" si="3"/>
        <v>0.058333333333333334</v>
      </c>
    </row>
    <row r="49" spans="2:4" ht="12.75">
      <c r="B49">
        <v>250</v>
      </c>
      <c r="C49">
        <v>236</v>
      </c>
      <c r="D49">
        <f t="shared" si="3"/>
        <v>0.056</v>
      </c>
    </row>
    <row r="50" spans="1:7" ht="12.75">
      <c r="A50">
        <v>80</v>
      </c>
      <c r="B50">
        <v>217</v>
      </c>
      <c r="C50">
        <v>215</v>
      </c>
      <c r="D50">
        <f t="shared" si="3"/>
        <v>0.009216589861751152</v>
      </c>
      <c r="E50">
        <f>AVERAGE(D50:D52)</f>
        <v>0.025482742759943416</v>
      </c>
      <c r="G50">
        <f>1.5/E50</f>
        <v>58.86336545993257</v>
      </c>
    </row>
    <row r="51" spans="2:4" ht="12.75">
      <c r="B51">
        <v>210</v>
      </c>
      <c r="C51">
        <v>203</v>
      </c>
      <c r="D51">
        <f t="shared" si="3"/>
        <v>0.03333333333333333</v>
      </c>
    </row>
    <row r="52" spans="2:4" ht="12.75">
      <c r="B52">
        <v>236</v>
      </c>
      <c r="C52">
        <v>228</v>
      </c>
      <c r="D52">
        <f t="shared" si="3"/>
        <v>0.03389830508474576</v>
      </c>
    </row>
    <row r="53" spans="1:7" ht="12.75">
      <c r="A53">
        <v>50</v>
      </c>
      <c r="B53">
        <v>342</v>
      </c>
      <c r="C53">
        <v>342</v>
      </c>
      <c r="D53">
        <f t="shared" si="3"/>
        <v>0</v>
      </c>
      <c r="E53">
        <f>AVERAGE(D53:D55)</f>
        <v>0.0010718113612004287</v>
      </c>
      <c r="G53">
        <f>1.5/E53</f>
        <v>1399.5</v>
      </c>
    </row>
    <row r="54" spans="2:4" ht="12.75">
      <c r="B54">
        <v>311</v>
      </c>
      <c r="C54">
        <v>310</v>
      </c>
      <c r="D54">
        <f t="shared" si="3"/>
        <v>0.003215434083601286</v>
      </c>
    </row>
    <row r="55" spans="2:4" ht="12.75">
      <c r="B55">
        <v>230</v>
      </c>
      <c r="C55">
        <v>230</v>
      </c>
      <c r="D55">
        <f t="shared" si="3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frankz</dc:creator>
  <cp:keywords/>
  <dc:description/>
  <cp:lastModifiedBy>frankz</cp:lastModifiedBy>
  <cp:lastPrinted>2007-07-24T21:46:26Z</cp:lastPrinted>
  <dcterms:created xsi:type="dcterms:W3CDTF">2007-07-24T13:49:28Z</dcterms:created>
  <dcterms:modified xsi:type="dcterms:W3CDTF">2007-07-24T23:44:47Z</dcterms:modified>
  <cp:category/>
  <cp:version/>
  <cp:contentType/>
  <cp:contentStatus/>
</cp:coreProperties>
</file>